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656" firstSheet="14" activeTab="5"/>
  </bookViews>
  <sheets>
    <sheet name="Tonghop" sheetId="1" r:id="rId1"/>
    <sheet name="1.Congthuong" sheetId="2" r:id="rId2"/>
    <sheet name="2.GDĐT " sheetId="3" r:id="rId3"/>
    <sheet name="3.GTVT" sheetId="4" r:id="rId4"/>
    <sheet name="4.KHĐT " sheetId="5" r:id="rId5"/>
    <sheet name="5.KHCN" sheetId="6" r:id="rId6"/>
    <sheet name="6.LĐTBXH" sheetId="7" r:id="rId7"/>
    <sheet name="7.Noivu" sheetId="8" r:id="rId8"/>
    <sheet name="8.NN&amp;PTNT" sheetId="9" r:id="rId9"/>
    <sheet name="9.Taichinh" sheetId="10" r:id="rId10"/>
    <sheet name="10.TNMT" sheetId="11" r:id="rId11"/>
    <sheet name="11.TTTT" sheetId="12" r:id="rId12"/>
    <sheet name="12.Tuphap" sheetId="13" r:id="rId13"/>
    <sheet name="13.VHTT&amp;DL" sheetId="14" r:id="rId14"/>
    <sheet name="14. Xay dung" sheetId="15" r:id="rId15"/>
    <sheet name="15.Yte" sheetId="16" r:id="rId16"/>
    <sheet name="Tổnghop-huyen " sheetId="17" r:id="rId17"/>
    <sheet name="Tonghop-xa" sheetId="18" r:id="rId18"/>
    <sheet name="Sheet1" sheetId="19" r:id="rId19"/>
  </sheets>
  <definedNames>
    <definedName name="dieu_8" localSheetId="11">'11.TTTT'!$D$25</definedName>
    <definedName name="dieu_8" localSheetId="12">'12.Tuphap'!$C$37</definedName>
    <definedName name="dieu_8" localSheetId="13">#N/A</definedName>
    <definedName name="dieu_8" localSheetId="15">#N/A</definedName>
    <definedName name="dieu_8" localSheetId="2">#N/A</definedName>
    <definedName name="dieu_8" localSheetId="3">#N/A</definedName>
    <definedName name="dieu_8" localSheetId="4">'4.KHĐT '!$D$30</definedName>
    <definedName name="dieu_8" localSheetId="5">'5.KHCN'!$C$27</definedName>
    <definedName name="dieu_8" localSheetId="6">'6.LĐTBXH'!$D$24</definedName>
    <definedName name="dieu_8" localSheetId="7">'7.Noivu'!$D$17</definedName>
    <definedName name="dieu_8" localSheetId="8">'8.NN&amp;PTNT'!$D$25</definedName>
    <definedName name="dieu_8" localSheetId="9">#N/A</definedName>
    <definedName name="OLE_LINK5" localSheetId="11">#N/A</definedName>
  </definedNames>
  <calcPr fullCalcOnLoad="1"/>
</workbook>
</file>

<file path=xl/sharedStrings.xml><?xml version="1.0" encoding="utf-8"?>
<sst xmlns="http://schemas.openxmlformats.org/spreadsheetml/2006/main" count="1629" uniqueCount="1230">
  <si>
    <t>Thẩm định và phê duyệt kết quả đánh giá hồ sơ dự sơ tuyển trong lựa chọn Nhà đầu tư thực hiện dự án theo hình thức đối tác công tư</t>
  </si>
  <si>
    <t>Thẩm định và phê duyệt hồ sơ mời thầu, hồ sơ yêu cầu trong lựa chọn Nhà đầu tư thực hiện dự án theo hình thức đối tác công tư</t>
  </si>
  <si>
    <t>Thẩm định và phê duyệt danh sách nhà đầu tư đáp ứng yêu cầu về kỹ thuật trong lựa chọn Nhà đầu tư thực hiện dự án theo hình thức đối tác công tư</t>
  </si>
  <si>
    <t>Lĩnh vực Đầu tư theo hình thức đối tác công tư (PPP)</t>
  </si>
  <si>
    <t>Phê duyệt chủ trương sử dụng vốn đầu tư của Nhà nước tham gia thực hiện dự án.</t>
  </si>
  <si>
    <t>Thẩm định và phê duyệt đề xuất dự án của Nhà đầu tư.</t>
  </si>
  <si>
    <t xml:space="preserve"> I</t>
  </si>
  <si>
    <t>Lĩnh vực Năng lượng nguyên tử, An toàn bức xạ hạt nhân</t>
  </si>
  <si>
    <t>Thủ tục khai báo thiết bị X-quang chẩn đoán trong y tế</t>
  </si>
  <si>
    <t xml:space="preserve">1333/QĐ-UBND ngày 16/5/2016 </t>
  </si>
  <si>
    <t>Thủ tục cấp giấy phép tiến hành công việc bức xạ (sử dụng thiết bị X-quang chẩn đoán trong y tế).</t>
  </si>
  <si>
    <t>Thủ tục gia hạn giấy phép tiến hành công việc bức xạ (sử dụng thiết bị X-quang chẩn đoán trong y tế).</t>
  </si>
  <si>
    <t>Thủ tục sửa đổi, bổ sung giấy phép tiến hành công việc bức xạ (sử dụng thiết bị X-quang chẩn đoán trong y tế).</t>
  </si>
  <si>
    <t>Thủ tục cấp lại giấy phép tiến hành công việc bức xạ (sử dụng thiết bị X-quang chẩn đoán trong y tế).</t>
  </si>
  <si>
    <t>Thủ tục cấp và cấp lại chứng chỉ nhân viên bức xạ (người phụ trách an toàn cơ sở X-quang chẩn đoán trong y tế).</t>
  </si>
  <si>
    <t>Thủ tục phê duyệt kế hoạch ứng phó sự cố bức xạ hạt nhân cấp cơ sở (đối với công việc sử dụng thiết bị X-quang y tế).</t>
  </si>
  <si>
    <t>I I</t>
  </si>
  <si>
    <t>Lĩnh vực Sở hữu trí tuệ</t>
  </si>
  <si>
    <t>Thủ tục đăng ký chủ trì thực hiện dự án do Trung ương ủy quyền cho địa phương quản lý thuộc Chương trình hỗ trợ phát triển tài sản trí tuệ</t>
  </si>
  <si>
    <t>Thủ tục cấp giấy chứng nhận tổ chức đủ điều kiện hoạt động giám định sở hữu công nghiệp</t>
  </si>
  <si>
    <t>Thủ tục cấp lại Giấy chứng nhận tổ chức đủ điều kiện hoạt động giám định sở hữu công nghiệp</t>
  </si>
  <si>
    <t>Thủ tục chấp thuận việc công nhận sáng kiến</t>
  </si>
  <si>
    <t>Thủ tục cấp Giấy chứng nhận quyền sử dụng chỉ dẫn địa lý “Phan Thiết” dùng cho sản phẩm nước mắm</t>
  </si>
  <si>
    <t>Thủ tục sửa đổi, bổ sung nội dung, cấp đổi Giấy chứng nhận quyền sử dụng chỉ dẫn địa lý “Phan Thiết” dùng cho sản phẩm nước mắm</t>
  </si>
  <si>
    <t>Thủ tục cấp lại Giấy chứng nhận quyền sử dụng chỉ dẫn địa lý “Phan Thiết” dùng cho sản phẩm nước mắm</t>
  </si>
  <si>
    <t>Thủ tục gia hạn Giấy chứng nhận quyền sử dụng chỉ dẫn địa lý “Phan Thiết” dùng cho sản phẩm nước mắm</t>
  </si>
  <si>
    <t>Thủ tục chấm dứt hiệu lực Giấy chứng nhận quyền chỉ dẫn địa lý “Phan Thiết” dùng cho sản phẩm nước mắm</t>
  </si>
  <si>
    <t>Thủ tục thu hồi Giấy chứng nhận quyền chỉ dẫn địa lý “Phan Thiết” dùng cho sản phẩm nước mắm</t>
  </si>
  <si>
    <t>Thủ tục cấp Giấy chứng nhận quyền sử dụng chỉ dẫn địa lý “Bình Thuận” dùng cho sản phẩm quả thanh long</t>
  </si>
  <si>
    <t>Thủ tục cấp đổi, cấp lại Giấy chứng nhận quyền sử dụng chỉ dẫn địa lý “Bình Thuận” dùng cho sản phẩm quả thanh long</t>
  </si>
  <si>
    <t>Thủ tục gia hạn Giấy chứng nhận quyền sử dụng chỉ dẫn địa lý “Bình Thuận” dùng cho sản phẩm quả thanh long</t>
  </si>
  <si>
    <t xml:space="preserve">III </t>
  </si>
  <si>
    <t>Lĩnh vực Tiêu chuẩn đo lường chất lượng</t>
  </si>
  <si>
    <t>Thủ tục cấp bổ sung giấy phép vận chuyển hàng nguy hiểm là các chất ôxy hóa, các hợp chất ô xít hữu cơ (thuộc loại 5) và các chất ăn mòn (thuộc loại 8) bằng phương tiện giao thông cơ giới đường bộ, đường sắt và đường thủy nội địa.</t>
  </si>
  <si>
    <t>Thủ tục xét tặng Giải thưởng chất lượng quốc gia</t>
  </si>
  <si>
    <t>Thủ tục cấp Giấy xác nhận đăng ký lĩnh vực hoạt động xét tặng giải thưởng chất lượng sản phẩm, hàng hoá của tổ chức, cá nhân.</t>
  </si>
  <si>
    <t>Thủ tục đăng ký công bố hợp chuẩn dựa trên kết quả chứng nhận hợp chuẩn của tổ chức chứng nhận.</t>
  </si>
  <si>
    <t>Thủ tục đăng ký công bố hợp chuẩn dựa trên kết quả tự đánh giá của tổ chức, cá nhân sản xuất, kinh doanh.</t>
  </si>
  <si>
    <t>Thủ tục điều chỉnh nội dung của bản công bố sử dụng dấu định lượng</t>
  </si>
  <si>
    <t>Lĩnh vực hoạt động Khoa học và Công nghệ</t>
  </si>
  <si>
    <t>Cấp Giấy chứng nhận đăng ký hoạt động lần đầu cho tổ chức khoa học và công nghệ</t>
  </si>
  <si>
    <t>Cấp Giấy chứng nhận trong trường hợp đăng ký thay đổi tên của tổ chức khoa học và công nghệ</t>
  </si>
  <si>
    <t>Cấp Giấy chứng nhận trong trường hợp đăng ký thay đổi tên cơ quan quyết định thành lập, cơ quan quản lý trực tiếp của tổ chức khoa học và công nghệ</t>
  </si>
  <si>
    <t xml:space="preserve">Chấp thuận phương án nộp tiền trồng rừng thay thế về Quỹ Bảo vệ và Phát triển rừng của tỉnh
</t>
  </si>
  <si>
    <t>Đổi Giấy chứng nhận đăng ký hoạt động của cơ sở hỗ trợ nạn nhân bạo lực gia đình (thay đổi tên gọi, địa chỉ, người đứng đầu, nội dung hoạt động)</t>
  </si>
  <si>
    <t>Cấp Giấy chứng nhận đăng ký hoạt động của cơ sở tư vấn về phòng, chống bạo lực gia đình</t>
  </si>
  <si>
    <t>Đổi Giấy chứng nhận đăng ký hoạt động của cơ sở tư vấn về phòng, chống bạo lực gia đình (thay đổi tên gọi, địa chỉ, người đứng đầu)</t>
  </si>
  <si>
    <t>Cấp thẻ nhân viên chăm sóc nạn nhân bạo lực gia đình</t>
  </si>
  <si>
    <t>Cấp lại thẻ nhân viên chăm sóc nạn nhân bạo lực gia đình (mất, rách, hư hỏng)</t>
  </si>
  <si>
    <t>Cấp thẻ nhân viên tư vấn phòng, chống bạo lực gia đình</t>
  </si>
  <si>
    <t>Cấp lại thẻ nhân viên tư vấn phòng, chống bạo lực gia đình (rách, hư hỏng)</t>
  </si>
  <si>
    <t>Đăng cai tổ chức giải thi đấu vô địch từng môn thể thao của tỉnh, thành phố trực thuộc trung ương.</t>
  </si>
  <si>
    <t>Lữ hành</t>
  </si>
  <si>
    <t>Cấp lại giấy phép thành lập văn phòng đại diện của doanh nghiệp du lịch nước ngoài tại Việt Nam trong các trường hợp:a) Thay đổi tên gọi hoặc thay đổi nơi đăng ký thành lập của doanh nghiệp du lịch nước ngoài từ một nước sang một nước khác; c) Thay đổi nội dung hoạt động của doanh nghiệp du lịch nước ngoài; b) Thay đổi địa điểm đặt trụ sở của văn phòng đại diện đến một tỉnh, thành phố trực thuộc trung ương khác; d) Thay đổi địa điểm của doanh nghiệp du lịch nước ngoài trong phạm vi nước nơi doanh nghiệp thành lập</t>
  </si>
  <si>
    <t>Gia hạn giấy phép thành lập văn phòng đại diện của doanh nghiệp du lịch nước ngoài tại Việt Nam</t>
  </si>
  <si>
    <t>Đổi thẻ hướng dẫn viên du lịch</t>
  </si>
  <si>
    <t>Cấp lại thẻ hướng dẫn viên du lịch</t>
  </si>
  <si>
    <t>Cấp giấy chứng nhận thuyết minh viên du lịch</t>
  </si>
  <si>
    <t>Khách sạn</t>
  </si>
  <si>
    <t>Xếp hạng cơ sở lưu trú du lịch: hạng 1 sao, 2 sao cho khách sạn, làng du lịch</t>
  </si>
  <si>
    <t>Di sản Văn hóa</t>
  </si>
  <si>
    <t>Đăng ký di vật, cổ vật, bảo vật quốc gia</t>
  </si>
  <si>
    <t>Cấp phép cho người Việt Nam định cư ở nước ngoài, tổ chức, cá nhân nước ngoài tiến hành nghiên cứu sưu tầm di sản văn hóa phi vật thể tại địa phương</t>
  </si>
  <si>
    <t>Xác nhận đủ điều kiện cấp giấy phép hoạt động đối với bảo tàng ngoài công lập</t>
  </si>
  <si>
    <t>Cấp chứng chỉ hành nghề mua bán di vật, cổ vật, bảo vật quốc gia</t>
  </si>
  <si>
    <t>Công nhận bảo vật quốc gia đối với bảo tàng cấp tỉnh,  ban hoặc trung tâm quản lý di tích</t>
  </si>
  <si>
    <t>(Sở 36 ngày, UB 10 ngày, Bộ VHTTDL 50 ngày)</t>
  </si>
  <si>
    <t>Công nhận bảo vật quốc gia đối với bảo tàng ngoài công lập tổ chức, cá nhân là chủ sở hữu hoặc đang quản lý hợp pháp hiện vật</t>
  </si>
  <si>
    <t>Cấp giấy chứng nhận đủ điều kiện hoạt động giám định cổ vật</t>
  </si>
  <si>
    <t>Cấp lại giấy chứng nhận đủ điều kiện hoạt động giám định cổ vật</t>
  </si>
  <si>
    <t>Chứng chỉ hành nghề tu bổ di tích (Cá nhân)</t>
  </si>
  <si>
    <t>Cấp lại Chứng chỉ hành nghề tu bổ di tích (do hết hạn, hỏng, mất hoặc bổ sung nội dung)</t>
  </si>
  <si>
    <t>Giấy chứng nhận đủ điều kiện hành nghề tu bổ di tích (tổ chức)</t>
  </si>
  <si>
    <t>Điện ảnh</t>
  </si>
  <si>
    <t>Cấp giấy phép phổ biến phim (- Phim tài liệu, phim khoa học, phim hoạt hình do cơ sở điện ảnh thuộc địa phương sản xuất hoặc nhập khẩu;- Cấp giấy phép phổ biến phim truyện khi năm trước liền kề, các cơ sở điện ảnh thuộc địa phương đáp ứng các điều kiện: + Sản xuất ít nhất 10 phim truyện nhựa được phép phổ biến; + Nhập khẩu ít nhất 40 phim truyện nhựa được phép phổ biến)</t>
  </si>
  <si>
    <t>Cấp giấy phép phổ biến phim có sử dụng hiệu ứng đặc biệt tác động đến người xem phim (do các cơ sở điện ảnh thuộc địa phương  sản xuất hoặc nhập khẩu)</t>
  </si>
  <si>
    <t>Mỹ thuật, nhiếp ảnh, triển lãm</t>
  </si>
  <si>
    <t>Tiếp nhận thông báo tổ chức thi, sáng tác tác phẩm mỹ thuật</t>
  </si>
  <si>
    <t>Cấp giấy phép sao chép tác phẩm mỹ thuật về danh nhân văn hóa, anh hùng dân tộc, lãnh tụ.</t>
  </si>
  <si>
    <t>Cấp giấy phép triển lãm tác phẩm nhiếp ảnh tại Việt Nam</t>
  </si>
  <si>
    <t>Cấp giấy phép đưa tác phẩm nhiếp ảnh từ Việt Nam ra nước ngoài triển lãm (thẩm quyền Sở Văn hóa, Thể thao và Du lịch)</t>
  </si>
  <si>
    <t>Tiếp nhận hồ sơ đăng ký tổ chức thi, liên hoan tác phẩm nhiếp ảnh tại Việt Nam</t>
  </si>
  <si>
    <t>Tiếp nhận thông báo đưa tác phẩm nhiếp ảnh từ Việt Nam ra nước ngoài dự thi, liên hoan</t>
  </si>
  <si>
    <t>Biểu diễn nghệ thuật</t>
  </si>
  <si>
    <t>Cấp giấy phép tổ chức biểu diễn nghệ thuật, trình diễn thời trang cho các tổ chức thuộc địa phương</t>
  </si>
  <si>
    <t>Cấp giấy phép tổ chức thi người đẹp, người mẫu trong phạm vi địa phương</t>
  </si>
  <si>
    <t>Cấp giấy phép phê duyệt nội dung bản ghi âm, ghi hình ca múa nhạc, sân khấu cho các tổ chức thuộc địa phương</t>
  </si>
  <si>
    <t>Thông báo tổ chức biểu diễn nghệ thuật, trình diễn thời trang; thi người đẹp, người mẫu</t>
  </si>
  <si>
    <t>Văn hóa cơ sở</t>
  </si>
  <si>
    <t>Cấp giấy phép kinh doanh karaoke</t>
  </si>
  <si>
    <t>Cấp giấy phép kinh doanh vũ trường</t>
  </si>
  <si>
    <t>Cấp giấy phép tổ chức lễ hội</t>
  </si>
  <si>
    <t>Tiếp nhận hồ sơ thông báo sản phẩm quảng cáo trên bảng quảng cáo, băng-rôn</t>
  </si>
  <si>
    <t>Tiếp nhận thông báo tổ chức đoàn người thực hiện quảng cáo</t>
  </si>
  <si>
    <t>Cấp giấy phép thành lập văn phòng đại diện của doanh nghiệp quảng cáo nước ngoài tại Việt Nam</t>
  </si>
  <si>
    <t>Thủ tục đăng ký hoạt động tôn giáo cho tổ chức có phạm vi hoạt động chủ yếu ở một tỉnh, thành phố trực thuộc Trung ương</t>
  </si>
  <si>
    <t>Thủ tục chấp thuận việc mở lớp bồi dưỡng những người chuyên hoạt động tôn giáo</t>
  </si>
  <si>
    <t>Thủ tục đăng ký thuyên chuyển nơi hoạt động tôn giáo của chức sắc, nhà tu hành vi phạm pháp luật về tôn giáo</t>
  </si>
  <si>
    <t>Thủ tục chấp thuận hoạt động tôn giáo ngoài chương trình đăng ký hàng năm có sự tham gia của tín đồ ngoài huyện, quận, thị xã, thành phố thuộc tỉnh hoặc ngoài tỉnh</t>
  </si>
  <si>
    <t>Thủ tục chấp thuận việc tổ chức cuộc lễ diễn ra ngoài cơ sở tôn giáo có sự tham gia của tín đồ đến từ nhiều huyện, quận, thị xã, thành phố thuộc tỉnh hoặc từ nhiều tỉnh, thành phố trực thuộc Trung ương</t>
  </si>
  <si>
    <t>Thủ tục chấp thuận việc tổ chức quyên góp của cơ sở tín ngưỡng, tổ chức tôn giáo vượt ra ngoài phạm vi một huyện</t>
  </si>
  <si>
    <t>Thủ tục chấp thuận sinh hoạt tôn giáo của người nước ngoài tại cơ sở tôn giáo hợp pháp ở Việt Nam</t>
  </si>
  <si>
    <t>PHỤ LỤC 8 : SỞ NÔNG NGHIỆP VÀ PHÁT TRIỂN NÔNG THÔN</t>
  </si>
  <si>
    <t>Xác nhận nội dung quảng cáo thực phẩm lần đầu</t>
  </si>
  <si>
    <t xml:space="preserve">1644/QĐ-UBND ngày 19/6/2017 </t>
  </si>
  <si>
    <t>Xác nhận lại nội dung quảng cáo thực phẩm</t>
  </si>
  <si>
    <t>Cấp Giấy chứng nhận cơ sở đủ điều kiện an toàn thực phẩm đối với cơ sở sản xuất, kinh doanh nông lâm thủy sản</t>
  </si>
  <si>
    <t>Cấp lại Giấy chứng nhận cơ sở đủ điểu kiện an toàn thực phẩm đối với cơ sở sản xuất, kinh doanh nông lâm thủy sân (Trường hợp trước 06 tháng tính đến ngày Giấy chứng nhận ATTP hết hạn)</t>
  </si>
  <si>
    <t>Công nhận làng nghề</t>
  </si>
  <si>
    <t>Công nhận nghề truyền thống</t>
  </si>
  <si>
    <t>Công nhận làng nghề truyền thống</t>
  </si>
  <si>
    <t xml:space="preserve">Lĩnh vực bảo vệ thực vật </t>
  </si>
  <si>
    <t>Cấp Giấy xác nhận nội dung quảng cáo thuốc bảo vệ thực vật</t>
  </si>
  <si>
    <t>Cấp Giấy chứng nhận đủ điều kiện buôn bán thuốc bảo vệ thực vật - Đối với trường hợp phải thành lập đoàn đánh giá</t>
  </si>
  <si>
    <t>1 Thủ tục có 2 trường hợp</t>
  </si>
  <si>
    <t>Cấp Giấy chứng nhận đủ điều kiện buôn bán thuốc bảo vệ thực vật - Đối với trường hợp cơ sở được xếp Loại A</t>
  </si>
  <si>
    <t>Cấp lại Giấy chứng nhận đủ điều kiện buôn bán thuốc bảo vệ thực vật -  Đối với trường hợp phải thành lập đoàn đánh giá</t>
  </si>
  <si>
    <t>Cấp lại Giấy chứng nhận đủ điều kiện buôn bán thuốc bảo vệ thực vật -  Đối với trường hợp cơ sở được xếp Loại A</t>
  </si>
  <si>
    <t xml:space="preserve">Lĩnh vực thủy sản 
Lĩnh vực thủy sản 
Lĩnh vực thủy sản 
Lĩnh vực thủy sản 
</t>
  </si>
  <si>
    <t>Cấp giấy chứng nhận đăng ký tàu cá không thời hạn (đối với tàu cá nhập khẩu)</t>
  </si>
  <si>
    <t>Cấp giấy chứng nhận đăng ký tàu cá tạm thời (đối với tàu cá nhập khẩu)</t>
  </si>
  <si>
    <t>Cấp giấy chứng nhận đăng ký tàu cá đóng mới</t>
  </si>
  <si>
    <t>Cấp giấy chứng nhận đăng ký tàu cá tạm thời</t>
  </si>
  <si>
    <t>Cấp lại giấy chứng nhận đăng ký tàu cá</t>
  </si>
  <si>
    <t>Cấp giấy chứng nhận đăng ký tàu cá chuyển nhượng quyền sở hữu</t>
  </si>
  <si>
    <t>Cấp sổ danh bạ thuyền viên tàu cá</t>
  </si>
  <si>
    <t>Cấp giấy phép khai thác thủy sản</t>
  </si>
  <si>
    <t>Cấp gia hạn giấy phép khai thác thủy sản</t>
  </si>
  <si>
    <t>Cấp lại giấy phép khai thác thủy sản</t>
  </si>
  <si>
    <t>Cấp đổi và cấp lại giấy phép khai thác thủy  sản</t>
  </si>
  <si>
    <t>Đưa tàu cá ra khỏi danh sách tàu cá khai thác bất hợp pháp</t>
  </si>
  <si>
    <t>Cấp văn bản chấp thuận đóng mới, cải hoán  tàu cá</t>
  </si>
  <si>
    <t>Lĩnh vực thú y</t>
  </si>
  <si>
    <t xml:space="preserve">Cấp mới Chứng chỉ hành nghề thú y thuộc thẩm quyền cơ quan quản lý chuyên ngành thú  y cấp tỉnh </t>
  </si>
  <si>
    <t xml:space="preserve">Cấp mới, cấp lại công bố 1 TT </t>
  </si>
  <si>
    <t xml:space="preserve">Gia hạn Chứng chỉ hành nghề thú y thuộc thẩm quyền cơ quan quản lý chuyên ngành thú  y cấp tỉnh </t>
  </si>
  <si>
    <t xml:space="preserve">Cấp lại Chứng chỉ hành nghề thú y </t>
  </si>
  <si>
    <t>Cấp, cấp lại Giấy chứng nhận điều kiện  vệ sinh thú y - Đối với trường hợp hết hạn</t>
  </si>
  <si>
    <t>Cấp, cấp lại Giấy chứng nhận điều kiện  vệ sinh thú y - Đối với trường hợp bị mất, bị hỏng, thất lạc hoặc có sự thay đổi, bổ sung thông tin</t>
  </si>
  <si>
    <t>Cấp Giấy chứng nhận đủ điều kiện buôn bán thuốc thú y</t>
  </si>
  <si>
    <t>Cấp lại Giấy chứng nhận đủ điều kiện buôn bán thuốc thú y</t>
  </si>
  <si>
    <t>Cấp giấy xác nhận nội dung quảng cáo thuốc thú y</t>
  </si>
  <si>
    <t xml:space="preserve">Cấp Giấy chứng nhận cơ sở an toàn dịch bệnh động vật thủy sản </t>
  </si>
  <si>
    <t>Cấp Giấy chứng nhận cơ sở an toàn dịch bệnh động vật trên cạn đối với cơ sở có nhu cầu bổ sung nội dung chứng nhận</t>
  </si>
  <si>
    <t>Cấp Giấy chứng nhận cơ sở an toàn dịch bệnh động vật thủy sản đối với cơ sở có nhu cầu bổ sung nội dung chứng nhận</t>
  </si>
  <si>
    <t>Cấp Giấy xác nhận nội dung quảng cáo thức  ăn chăn nuôi</t>
  </si>
  <si>
    <t>Lĩnh vực thủy lợi</t>
  </si>
  <si>
    <t>Thủ tục cấp giấy phép xả nước thải vào hệ thống công trình thủy lợi</t>
  </si>
  <si>
    <t>Thủ tục gia hạn, điều chỉnh nội dung  giấy phép xả nước thải vào hệ thống công trình thủy lợi</t>
  </si>
  <si>
    <t>Cho phép chuyển đổi mục đích sử dụng giữa 3 loại rừng đối với những khu rừng do UBND cấp tỉnh xác lập</t>
  </si>
  <si>
    <t>Cấp phép khai thác chính, tận dụng, tận thu gỗ rừng trồng trong rừng phòng hộ của tổ chức</t>
  </si>
  <si>
    <t>Cấp phép khai thác, tận dụng, tận thu các loại lâm sản ngoài gỗ không thuộc loài nguy cấp, quý, hiếm, loài được ưu Lâm nghiệp tiên  bảo vệ theo quy định của pháp luật trong rừng phòng hộ của tổ chức</t>
  </si>
  <si>
    <t>Cấp phép khai thác, tận dung, tận thu các loại lâm sản ngoài gỗ không thuộc loài nguy cấp, quý, hiếm, loài được ưu tiên bảo vệ theo quy định của pháp luật trong rừng đặc dụng</t>
  </si>
  <si>
    <t>Thẩm định lại, xếp hạng lại hạng cơ sở lưu trú du lịch: hạng 1 sao, 2 sao cho khách sạn, làng du lịch</t>
  </si>
  <si>
    <t>Xếp hạng cơ sở lưu trú du lịch: hạng đạt tiểu chuẩn kinh doanh lưu trú du lịch cho biệt thự du lịch, căn hộ du lịch, bãi cắm trại du lịch, nhà nghỉ du lịch, nhà ở có phòng cho khách du lịch thuê, cơ sở lưu trú du lịch khác</t>
  </si>
  <si>
    <t>Thẩm định lại, xếp hạng lại hạng cơ sở lưu trú du lịch: hạng đạt tiểu chuẩn kinh doanh lưu trú du lịch cho biệt thự du lịch, căn hộ du lịch, bãi cắm trại du lịch, nhà nghỉ du lịch, nhà ở có phòng cho khách du lịch thuê, cơ sở lưu trú du lịch khác</t>
  </si>
  <si>
    <t>Thẩm định thiết kế kỹ thuật, dự toán trong trường hợp thiết kế 3 bước, thiết kế bản vẽ thi công, dự toán trong trường hợp thiết kế 2 bước đối với dự án sử dụng vốn ngân sách nhà nước.</t>
  </si>
  <si>
    <t>a) Thẩm định thiết kế kỹ thuật, dự toán trong trường hợp thiết kế 3 bước, thiết kế bản vẽ thi công, dự toán trong trường hợp thiết kế 2 bước đối với dự án sử dụng vốn ngân sách nhà nước- Đối với công trình cấp II và cấp III</t>
  </si>
  <si>
    <t>b) Thẩm định thiết kế kỹ thuật, dự toán trong trường hợp thiết kế 3 bước, thiết kế bản vẽ thi công, dự toán trong trường hợp thiết kế 2 bước đối với dự án sử dụng vốn ngân sách nhà nước - Đối với các công trình còn lại</t>
  </si>
  <si>
    <t>Thẩm định điều chỉnh thiết kế kỹ thuật, dự toán trong trường hợp thiết kế 3 bước, thiết kế bản vẽ thi công, dự toán trong trường hợp thiết kế 2 bước đối với dự án sử dụng vốn ngân sách nhà nước :</t>
  </si>
  <si>
    <t>a) Thẩm định điều chỉnh thiết kế kỹ thuật, dự toán trong trường hợp thiết kế 3 bước, thiết kế bản vẽ thi công, dự toán trong trường hợp thiết kế 2 bước đối với dự án sử dụng vốn ngân sách nhà nước - Đối với công trình cấp II và cấp III</t>
  </si>
  <si>
    <t>b) Thẩm định điều chỉnh thiết kế kỹ thuật, dự toán trong trường hợp thiết kế 3 bước, thiết kế bản vẽ thi công, dự toán trong trường hợp thiết kế 2 bước đối với dự án sử dụng vốn ngân sách nhà nước - Đối với các công trình còn lại</t>
  </si>
  <si>
    <t>Thẩm định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t>
  </si>
  <si>
    <t>a) Thẩm định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 Đối với công trình cấp II và cấp III</t>
  </si>
  <si>
    <t>b) Thẩm định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Đối với các công trình còn lại</t>
  </si>
  <si>
    <t>Thẩm định điều chỉnh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t>
  </si>
  <si>
    <t>a) Thẩm định điều chỉnh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 Đối với công trình cấp II và cấp III</t>
  </si>
  <si>
    <t>b) Thẩm định điều chỉnh thiết kế kỹ thuật, dự toán trong trường hợp thiết kế 3 bước; thiết kế bản vẽ thi công, dự toán trong trường hợp thiết kế 2 bước (trừ thiết kế công nghệ và các nội dung khác) đối với dự án sử dụng vốn nhà nước ngoài ngân sách - Đối với các công trình còn lại</t>
  </si>
  <si>
    <t>Thẩm định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t>
  </si>
  <si>
    <t>a) Thẩm định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 - Đối với công trình cấp II và cấp III</t>
  </si>
  <si>
    <t>b) Thẩm định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 - Đối với các công trình còn lại</t>
  </si>
  <si>
    <t>Thẩm định điều chỉnh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t>
  </si>
  <si>
    <t>a) Thẩm định điều chỉnh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 - Đối với công trình cấp II và cấp III</t>
  </si>
  <si>
    <t>b) Thẩm định điều chỉnh thiết kế kỹ thuật trong trường hợp thiết kế 3 bước, thiết kế bản vẽ thi công trong trường hợp thiết kế 2 bước (trừ thiết kế công nghệ và các nội dung khác) đối với dự án sử dụng vốn khác ảnh hưởng lớn đến cảnh quan môi trường và an toàn của cộng đồng - Đối với các công trình còn lại</t>
  </si>
  <si>
    <t>Cấp giấy phép xây dựng công trình không theo tuyến</t>
  </si>
  <si>
    <t>Cấp giấy phép xây dựng công trình tôn giáo</t>
  </si>
  <si>
    <t>Cấp giấy phép xây dựng công trình của cơ quan ngoại giao và tổ chức quốc tế</t>
  </si>
  <si>
    <t>Cấp giấy phép xây dựng công trình theo tuyến trong đô thị</t>
  </si>
  <si>
    <t>Cấp giấy phép xây dựng công trình tượng đài, tranh hoành tráng</t>
  </si>
  <si>
    <t>Cấp giấy phép xây dựng công trình quảng cáo</t>
  </si>
  <si>
    <t>Cấp giấy phép xây dựng giai đoạn đối với công trình không theo tuyến</t>
  </si>
  <si>
    <t>Cấp giấy phép xây dựng giai đoạn đối với công trình theo tuyến trong đô thị</t>
  </si>
  <si>
    <t>Cấp giấy phép xây dựng công trình theo dự án</t>
  </si>
  <si>
    <t>Cấp giấy phép sửa chữa, cải tạo công trình</t>
  </si>
  <si>
    <t>Cấp giấy phép di dời công trình</t>
  </si>
  <si>
    <t>Cấp giấy phép xây dựng công trình có thời hạn</t>
  </si>
  <si>
    <t>Điều chỉnh giấy phép xây dựng</t>
  </si>
  <si>
    <t xml:space="preserve">PHỤ LỤC 15 : SỞ Y TẾ </t>
  </si>
  <si>
    <t>I.</t>
  </si>
  <si>
    <t>Lĩnh vực Khám bệnh, chữa bệnh</t>
  </si>
  <si>
    <t>Cấp Chứng chỉ hành nghề khám bệnh, chữa bệnh đối với người Việt Nam thuộc thẩm quyền Sở Y tế.</t>
  </si>
  <si>
    <t>1105/QĐ-UBND ngày 26/4/2017</t>
  </si>
  <si>
    <t xml:space="preserve">BẢNG TỔNG HỢP DANH MỤC THỦ TỤC HÀNH CHÍNH </t>
  </si>
  <si>
    <t xml:space="preserve">  RÚT NGẮN THỜI GIAN GIẢI QUYẾT SO VỚI QUY ĐỊNH PHÁP LUẬT </t>
  </si>
  <si>
    <t>ÁP DỤNG TRÊN ĐỊA BÀN TỈNH BÌNH THUẬN</t>
  </si>
  <si>
    <t>STT</t>
  </si>
  <si>
    <t>Tên cơ quan, đơn vị</t>
  </si>
  <si>
    <t>Số TTHC  quản lý</t>
  </si>
  <si>
    <t>Số TTHC trực tiếp giải quyết</t>
  </si>
  <si>
    <t>Số TTHC rút ngắn thời gian</t>
  </si>
  <si>
    <t>Tỉ lệ số lượng TT rút ngắn (%)</t>
  </si>
  <si>
    <t xml:space="preserve">Tỉ lệ thời gian giảm (%) </t>
  </si>
  <si>
    <t>Ghi chú</t>
  </si>
  <si>
    <t>Sở Công Thương</t>
  </si>
  <si>
    <t>Phụ lục 1</t>
  </si>
  <si>
    <t>Sở Giáo dục và Đào tạo</t>
  </si>
  <si>
    <t>Phụ lục 2</t>
  </si>
  <si>
    <t>Phụ lục 3</t>
  </si>
  <si>
    <t xml:space="preserve">Sở Kế hoạch và Đầu  tư </t>
  </si>
  <si>
    <t>Phụ lục 4</t>
  </si>
  <si>
    <t>Sở Khoa học và Công nghệ</t>
  </si>
  <si>
    <t>Phụ lục 5</t>
  </si>
  <si>
    <t>Sở Lao động, Thương binh và Xã hội</t>
  </si>
  <si>
    <t>Phụ lục 6</t>
  </si>
  <si>
    <t xml:space="preserve">Sở Nội vụ </t>
  </si>
  <si>
    <t>Phụ lục 7</t>
  </si>
  <si>
    <t>Phụ lục 8</t>
  </si>
  <si>
    <t>Sở Tài chính</t>
  </si>
  <si>
    <t>Phụ lục 9</t>
  </si>
  <si>
    <t>Sở Tài nguyên và Môi trường</t>
  </si>
  <si>
    <t>Phụ lục 10</t>
  </si>
  <si>
    <t>Sở Thông tin và Truyền thông</t>
  </si>
  <si>
    <t>Phụ lục 11</t>
  </si>
  <si>
    <t>Sở Tư pháp</t>
  </si>
  <si>
    <t>Phụ lục 12</t>
  </si>
  <si>
    <t>Phụ lục 13</t>
  </si>
  <si>
    <t>Sở Xây dựng</t>
  </si>
  <si>
    <t>Phụ lục 14</t>
  </si>
  <si>
    <t>Sở Y tế</t>
  </si>
  <si>
    <t>Phụ lục 15</t>
  </si>
  <si>
    <t>UBND cấp Huyện</t>
  </si>
  <si>
    <t>Phụ lục 16</t>
  </si>
  <si>
    <t>UBND cấp Xã</t>
  </si>
  <si>
    <t>Phụ lục 17</t>
  </si>
  <si>
    <t>Tỉ lệ  giảm thời gian bình quân (%):</t>
  </si>
  <si>
    <t>PHỤ LỤC 1 : SỞ CÔNG THƯƠNG</t>
  </si>
  <si>
    <t xml:space="preserve"> DANH MỤC THỦ TỤC HÀNH CHÍNH RÚT NGẮN THỜI GIAN GIẢI QUYẾT SO VỚI QUY ĐỊNH PHÁP LUẬT </t>
  </si>
  <si>
    <t>Lĩnh vực/tên TTHC</t>
  </si>
  <si>
    <t>Số hiệu, ngày ký QĐ công bố</t>
  </si>
  <si>
    <t>Thời gian pháp luật quy định</t>
  </si>
  <si>
    <t>Số ngày  rút ngắn</t>
  </si>
  <si>
    <t>Thời gian thực hiện sau rút ngắn</t>
  </si>
  <si>
    <t>Tỷ lệ (%)</t>
  </si>
  <si>
    <t>I</t>
  </si>
  <si>
    <t>Lưu thông hàng hóa trong nước</t>
  </si>
  <si>
    <t>Cấp Giấy xác nhận đủ điều kiện làm tổng đại lý kinh doanh xăng dầu thuộc thẩm quyền cấp của Sở Công Thương</t>
  </si>
  <si>
    <t>2625/QĐ-UBND ngày 08/9/2016</t>
  </si>
  <si>
    <t>Cấp sửa đổi, bổ sung Giấy xác nhận đủ điều kiện làm tổng đại lý kinh doanh xăng dầu thuộc thẩm quyền cấp của Sở Công Thương</t>
  </si>
  <si>
    <t>ntr</t>
  </si>
  <si>
    <t>Cấp lại Giấy xác nhận đủ điều kiện làm tổng đại lý kinh doanh xăng dầu thuộc thẩm quyền cấp của Sở Công Thương</t>
  </si>
  <si>
    <t>Cấp Giấy xác nhận đủ điều kiện làm đại lý bán lẻ xăng dầu</t>
  </si>
  <si>
    <t>Cấp sửa đổi, bổ sung Giấy xác nhận đủ điều kiện làm đại lý bán lẻ xăng dầu</t>
  </si>
  <si>
    <t>Cấp lại Giấy xác nhận đủ điều kiện làm đại lý bán lẻ xăng dầu</t>
  </si>
  <si>
    <t>Cấp Giấy phép bán buôn sản phẩm thuốc lá</t>
  </si>
  <si>
    <t>Cấp sửa đổi, bổ sung Giấy phép bán buôn sản phẩm thuốc lá</t>
  </si>
  <si>
    <t>Cấp lại Giấy phép bán buôn sản phẩm thuốc lá</t>
  </si>
  <si>
    <t>Cấp Giấy phép kinh doanh bán buôn sản phẩm rượu</t>
  </si>
  <si>
    <t>Cấp sửa đổi, bổ sung Giấy phép kinh doanh bán buôn sản phẩm rượu</t>
  </si>
  <si>
    <t>Cấp lại Giấy phép kinh doanh bán buôn sản phẩm rượu</t>
  </si>
  <si>
    <t>Cấp Giấy chứng nhận đủ điều kiện nạp LPG vào chai</t>
  </si>
  <si>
    <t>Cấp lại Giấy chứng nhận đủ điều kiện nạp LPG vào chai</t>
  </si>
  <si>
    <t>Cấp điều chỉnh Giấy chứng nhận đủ điều kiện nạp LPG vào chai</t>
  </si>
  <si>
    <t>Cấp gia hạn Giấy chứng nhận đủ điều kiện nạp LPG vào chai</t>
  </si>
  <si>
    <t>Cấp Giấy chứng nhận đủ điều kiện nạp LPG vào phương tiện vận tải</t>
  </si>
  <si>
    <t>Cấp lại Giấy chứng nhận đủ điều kiện nạp LPG vào phương tiện vận tải</t>
  </si>
  <si>
    <t>Cấp điều chỉnh Giấy chứng nhận đủ điều kiện nạp LPG vào phương tiện vận tải</t>
  </si>
  <si>
    <t>Cấp gia hạn Giấy chứng nhận đủ điều kiện nạp LPG vào phương tiện vận tải</t>
  </si>
  <si>
    <t>Cấp Giấy chứng nhận đủ điều kiện cấp LPG</t>
  </si>
  <si>
    <t>Cấp lại Giấy chứng nhận đủ điều kiện cấp LPG</t>
  </si>
  <si>
    <t>Cấp điều chỉnh Giấy chứng nhận đủ điều kiện cấp LPG</t>
  </si>
  <si>
    <t>Cấp gia hạn Giấy chứng nhận đủ điều kiện cấp LPG</t>
  </si>
  <si>
    <t>Cấp Giấy chứng nhận đủ điều kiện làm tổng đại lý kinh doanh LPG</t>
  </si>
  <si>
    <t>Cấp lại Giấy chứng nhận đủ điều kiện làm tổng đại lý kinh doanh LPG</t>
  </si>
  <si>
    <t>Cấp điều chỉnh Giấy chứng nhận đủ điều kiện làm tổng đại lý kinh doanh LPG</t>
  </si>
  <si>
    <t>Cấp gia hạn Giấy chứng nhận đủ điều kiện làm tổng đại lý kinh doanh LPG</t>
  </si>
  <si>
    <t>Cấp Giấy chứng nhận đủ điều kiện làm đại lý kinh doanh LPG</t>
  </si>
  <si>
    <t>Cấp lại Giấy chứng nhận đủ điều kiện làm đại lý kinh doanh LPG</t>
  </si>
  <si>
    <t>Cấp điều chỉnh Giấy chứng nhận đủ điều kiện làm đại lý kinh doanh LPG</t>
  </si>
  <si>
    <t>Cấp gia hạn Giấy chứng nhận đủ điều kiện làm đại lý kinh doanh LPG</t>
  </si>
  <si>
    <t>Cấp Giấy chứng nhận đủ điều kiện kinh doanh khí dầu mỏ hóa lỏng cho cửa hàng bán LPG chai</t>
  </si>
  <si>
    <t>Cấp Giấy chứng nhận đủ điều kiện nạp LNG vào phương tiện vận tải</t>
  </si>
  <si>
    <t>Cấp lại Giấy chứng nhận đủ điều kiện nạp LNG vào phương tiện vận tải</t>
  </si>
  <si>
    <t>Cấp điều chỉnh Giấy chứng nhận đủ điều kiện nạp LNG vào phương tiện vận tải</t>
  </si>
  <si>
    <t>Cấp gia hạn Giấy chứng nhận đủ điều kiện nạp LNG vào phương tiện vận tải</t>
  </si>
  <si>
    <t>Cấp Giấy chứng nhận đủ điều kiện cấp LNG</t>
  </si>
  <si>
    <t>Cấp lại Giấy chứng nhận đủ điều kiện cấp LNG</t>
  </si>
  <si>
    <t>Cấp điều chỉnh Giấy chứng nhận đủ điều kiện cấp LNG</t>
  </si>
  <si>
    <t>Cấp gia hạn Giấy chứng nhận đủ điều kiện cấp LNG</t>
  </si>
  <si>
    <t>Cấp Giấy chứng nhận đủ điều kiện nạp CNG vào phương tiện vận tải</t>
  </si>
  <si>
    <t>Cấp lại Giấy chứng nhận đủ điều kiện nạp CNG vào phương tiện vận tải</t>
  </si>
  <si>
    <t>Cấp điều chỉnh Giấy chứng nhận đủ điều kiện nạp CNG vào phương tiện vận tải</t>
  </si>
  <si>
    <t>Cấp gia hạn Giấy chứng nhận đủ điều kiện nạp CNG vào phương tiện vận tải</t>
  </si>
  <si>
    <t>Cấp Giấy chứng nhận đủ điều kiện cấp CNG</t>
  </si>
  <si>
    <t>Cấp lại Giấy chứng nhận đủ điều kiện cấp CNG</t>
  </si>
  <si>
    <t>Cấp điều chỉnh Giấy chứng nhận đủ điều kiện cấp CNG</t>
  </si>
  <si>
    <t>Cấp gia hạn Giấy chứng nhận đủ điều kiện cấp CNG</t>
  </si>
  <si>
    <t>II</t>
  </si>
  <si>
    <t>Công nghiệp tiêu dùng</t>
  </si>
  <si>
    <t>Cấp sửa đổi, bổ sung Giấy chứng nhận đủ điều kiện đầu tư trồng cây thuốc lá</t>
  </si>
  <si>
    <t>Cấp lại Giấy chứng nhận đủ điều kiện đầu tư trồng cây thuốc lá</t>
  </si>
  <si>
    <t>Cấp sửa đổi, bổ sung Giấy phép mua bán nguyên liệu thuốc lá</t>
  </si>
  <si>
    <t>Cấp lại Giấy phép mua bán nguyên liệu thuốc lá</t>
  </si>
  <si>
    <t>Cấp sửa đổi, bổ sung Giấy phép sản xuất rượu công nghiệp (quy mô dưới 3 triệu lít/năm)</t>
  </si>
  <si>
    <t>Cấp lại Giấy phép sản xuất rượu công nghiệp (quy mô dưới 3 triệu lít/năm)</t>
  </si>
  <si>
    <t>III</t>
  </si>
  <si>
    <t>Vật liệu nổ công nghiệp</t>
  </si>
  <si>
    <t>Cấp Giấy chứng nhận đủ điều kiện sản xuất hóa chất thuộc Danh mục hoá chất sản xuất, kinh doanh có điều kiện trong ngành công nghiệp</t>
  </si>
  <si>
    <t>Cấp sửa đổi, bổ sung Giấy chứng nhận đủ điều kiện sản xuất hoá chất thuộc Danh mục hoá chất sản xuất, kinh doanh có điều kiện trong ngành công nghiệp</t>
  </si>
  <si>
    <t>Cấp lại Giấy chứng nhận đủ điều kiện sản xuất hoá chất thuộc Danh mục hoá chất sản xuất, kinh doanh có điều kiện trong ngành công nghiệp</t>
  </si>
  <si>
    <t>Cấp Giấy chứng nhận đủ điều kiện kinh doanh hoá chất thuộc Danh mục hoá chất sản xuất, kinh doanh có điều kiện trong ngành công nghiệp</t>
  </si>
  <si>
    <t>Sửa đổi, bổ sung Giấy chứng nhận đủ điều kiện kinh doanh hoá chất thuộc Danh mục hoá chất sản xuất, kinh doanh có điều kiện trong ngành công nghiệp</t>
  </si>
  <si>
    <t>Cấp lại Giấy chứng nhận đủ điều kiện kinh doanh hoá chất thuộc Danh mục hoá chất sản xuất, kinh doanh có điều kiện trong ngành công nghiệp</t>
  </si>
  <si>
    <t>Cấp Giấy chứng nhận đủ điều kiện sản xuất đồng thời kinh doanh hoá chất thuộc Danh mục hoá chất sản xuất, kinh doanh có điều kiện trong ngành công nghiệp</t>
  </si>
  <si>
    <t>Cấp sửa đổi, bổ sung Giấy chứng nhận đủ điều kiện sản xuất đồng thời kinh doanh hoá chất thuộc Danh mục hoá chất sản xuất, kinh doanh có điều kiện trong ngành công nghiệp</t>
  </si>
  <si>
    <t>Cấp lại Giấy chứng nhận đủ điều kiện sản xuất đồng thời kinh doanh hoá chất thuộc Danh mục hoá chất sản xuất, kinh doanh có điều kiện trong ngành công nghiệp</t>
  </si>
  <si>
    <t>Xác nhận biện pháp phòng ngừa, ứng phó sự cố hóa chất trong lĩnh vực công nghiệp</t>
  </si>
  <si>
    <t>IV</t>
  </si>
  <si>
    <t>Điện</t>
  </si>
  <si>
    <t>Cấp Giấy phép tư vấn đầu tư xây dựng đường dây và trạm biến áp có cấp điện áp đến 35 kV, đăng ký kinh doanh tại địa phương</t>
  </si>
  <si>
    <t>Cấp Giấy phép tư vấn giám sát thi công đường dây và trạm biến áp có cấp điện áp đến 35 kV, đăng ký kinh doanh tại địa phương</t>
  </si>
  <si>
    <t>V</t>
  </si>
  <si>
    <t>An toàn thực phẩm</t>
  </si>
  <si>
    <t>Cấp Giấy chứng nhận đủ điều kiện an toàn thực phẩm đối với cơ sở kinh doanh thực phẩm do Sở Công Thương thực hiện</t>
  </si>
  <si>
    <t>1069/QĐ-UBND ngày 24/4/2017</t>
  </si>
  <si>
    <t>Cấp Giấy chứng nhận đủ điều kiện an toàn thực phẩm đối với cơ sở sản, chế biến xuất thực phẩm do Sở Công Thương thực hiện</t>
  </si>
  <si>
    <t>Cấp Giấy xác nhận nội dung quảng cáo thực phẩm thuộc trách nhiệm quản lý của Sở Công Thương</t>
  </si>
  <si>
    <t>VI</t>
  </si>
  <si>
    <t>Xúc tiến thương mại</t>
  </si>
  <si>
    <t>Xác nhận đăng ký tổ chức hội chợ, triển lãm thương mại tại Việt Nam</t>
  </si>
  <si>
    <t>Xác nhận thay đổi, bổ sung nội dung đăng ký tổ chức hội chợ, triển lãm thương mại tại Việt Nam</t>
  </si>
  <si>
    <t>VII</t>
  </si>
  <si>
    <t>Quản lý cạnh tranh</t>
  </si>
  <si>
    <t>Đăng ký Hợp đồng theo mẫu và điều kiện giao dịch chung thuộc thẩm quyền của Sở Công Thương</t>
  </si>
  <si>
    <t>VIII</t>
  </si>
  <si>
    <t>Công nghiệp địa phương</t>
  </si>
  <si>
    <t>Cấp Giấy chứng nhận sản phẩm công nghiệp nông thôn tiêu biểu cấp tỉnh</t>
  </si>
  <si>
    <t>IX</t>
  </si>
  <si>
    <t>Công nghiệp nặng</t>
  </si>
  <si>
    <t>Cấp Giấy xác nhận ưu đãi dự án sản xuất sản phẩm công nghiệp hỗ trợ thuộc Danh mục sản phẩm công nghiệp hỗ trợ ưu tiên phát triển đối với các doanh nghiệp nhỏ và vừa</t>
  </si>
  <si>
    <t xml:space="preserve"> Tổng số TTHC rút ngắn so với pháp luật quy định : </t>
  </si>
  <si>
    <t xml:space="preserve">Tỉ lệ rút  ngắn bình quân (%) :  </t>
  </si>
  <si>
    <t>Tỷ lệ  (%)</t>
  </si>
  <si>
    <t>LĨNH VỰC GIÁO DỤC VÀ ĐÀO TẠO THUỘC HỆ THỐNG GIÁO DỤC QUỐC DÂN VÀ CÁC CƠ SỞ  GIÁO DỤC KHÁC</t>
  </si>
  <si>
    <t>2709/QĐ-UBND ngày 16/9/2016</t>
  </si>
  <si>
    <t>Thành lập, cho phép thành lập trường trung học phổ thông</t>
  </si>
  <si>
    <t>Cho phép hoạt động giáo dục đối với trường trung học phổ thông</t>
  </si>
  <si>
    <t>Sáp nhập, chia tách trường trung học phổ thông</t>
  </si>
  <si>
    <t>Thành lập trung tâm ngoại ngữ - tin học</t>
  </si>
  <si>
    <t>Đã ĐK rút 02 ngày theo CV 2874/SGDDT-VP ngày 30/12/2016</t>
  </si>
  <si>
    <t>Sáp nhập, chia tách trung tâm ngoại ngữ, tin học</t>
  </si>
  <si>
    <t>Cấp phép tổ chức đào tạo, bồi dưỡng ngoại ngữ, tin học</t>
  </si>
  <si>
    <t>Công nhận trường Tiểu học đạt chuẩn Quốc gia</t>
  </si>
  <si>
    <t>Công nhận trường trung học cơ sở đạt chuẩn Quốc gia</t>
  </si>
  <si>
    <t>Công nhận trường trung học phổ thông đạt chuẩn quốc gia</t>
  </si>
  <si>
    <t>Công nhận trường phổ thông có nhiều cấp học đạt chuẩn quốc gia</t>
  </si>
  <si>
    <t>Thành lập trường trung học phổ thông chuyên</t>
  </si>
  <si>
    <t>Cho phép hoạt động giáo dục đối với trường trung học phổ thông chuyên</t>
  </si>
  <si>
    <t>Cấp giấy phép, gia hạn giấy phép tổ chức hoạt động dạy thêm, học thêm đối với cấp trung học phổ thông</t>
  </si>
  <si>
    <t>Cho phép hoạt động trung tâm hỗ trợ phát triển giáo dục hòa nhập</t>
  </si>
  <si>
    <t>Công nhận văn bằng tốt nghiệp các cấp học phổ thông do cơ sở nước ngoài cấp</t>
  </si>
  <si>
    <t>Chỉnh sửa nội dung văn bằng, chứng chỉ</t>
  </si>
  <si>
    <t>Đã đăng ký rút 01 ngày theo CV 2874/SGDDT-VP ngày 30/12/2016</t>
  </si>
  <si>
    <t xml:space="preserve"> Tổng số TTHC rút ngắn so với pháp luật quy định :</t>
  </si>
  <si>
    <t xml:space="preserve">Tỉ lệ rút  ngắn bình quân (%):  </t>
  </si>
  <si>
    <t>PHỤ LỤC 3 : SỞ GIAO THÔNG VẬN TẢI</t>
  </si>
  <si>
    <t>Cấp Giấy chứng nhận đăng ký, biển số xe máy chuyên dùng lần đầu</t>
  </si>
  <si>
    <t xml:space="preserve">1422/QĐ-UBND ngày 23/5/2016 </t>
  </si>
  <si>
    <t>Cấp Giấy chứng nhận đăng ký, biển số xe máy chuyên dùng cho chủ sở hữu xe máy chuyên dùng di chuyển đến.</t>
  </si>
  <si>
    <t>Cấp Giấy chứng nhận đăng ký, biển số xe máy chuyên dùng có thời hạn.</t>
  </si>
  <si>
    <t>Cấp giấy phép kinh doanh vận tải bằng xe ô tô.</t>
  </si>
  <si>
    <t>Cấp lại Giấy phép kinh doanh đối với trường hợp bị hư hỏng, hết hạn, bị mất hoặc có sự thay đổi liên quan đến nội dung của Giấy phép.</t>
  </si>
  <si>
    <t>Công bố đưa bến xe hàng vào khai thác.</t>
  </si>
  <si>
    <t>Công bố đưa bến xe khách vào khai thác.</t>
  </si>
  <si>
    <t>Công bố lại đưa bến xe khách vào khai thác.</t>
  </si>
  <si>
    <t>Chấp thuận xây dựng công trình thiết yếu trong phạm vi bảo vệ kết cấu hạ tầng giao thông đường bộ đối với quốc lộ ủy thác Sở GTVT quản lý.</t>
  </si>
  <si>
    <t>Cấp Giấy phép liên vận Việt – Lào cho phương tiện</t>
  </si>
  <si>
    <t>Cấp lại Giấy phép liên vận Việt – Lào cho phương tiện</t>
  </si>
  <si>
    <t>Cấp mới Giấy phép lái xe</t>
  </si>
  <si>
    <t>Cấp lại Giấy phép lái xe.</t>
  </si>
  <si>
    <t>Đổi Giấy phép lái xe do ngành Giao thông vận tải cấp</t>
  </si>
  <si>
    <t>Đổi Giấy phép lái xe quân sự do Bộ Quốc phòng cấp</t>
  </si>
  <si>
    <t>Đổi Giấy phép lái xe do ngành Công an cấp</t>
  </si>
  <si>
    <t>Chấp thuận thiết kế kỹ thuật và cấp phép thi công đấu nối đường nhánh vào đường tỉnh thuộc thẩm quyền quản lý của Sở Giao thông vận tải Bình Thuận</t>
  </si>
  <si>
    <t>Cấp phép thi công đấu nối đường nhánh vào quốc lộ được ủy thác quản lý thuộc thẩm quyền quản lý của Sở Giao thông vận tải Bình Thuận</t>
  </si>
  <si>
    <t>Gia hạn giấy phép thi công</t>
  </si>
  <si>
    <t>Cấp giấy phép thi công xây dựng công trình thiết yếu trong phạm vi bảo vệ kết cấu hạ tầng giao thông đường bộ thuộc thẩm quyền quản lý của Sở Giao thông vận tải Bình Thuận</t>
  </si>
  <si>
    <t>Cấp giấy phép thi công công trình đường bộ trong phạm vi đất dành cho đường bộ đang khai thác thuộc thẩm quyền quản lý của Sở Giao thông vận tải Bình Thuận</t>
  </si>
  <si>
    <t>Cấp giấy phép thi công biển quảng cáo tạm thời trong phạm vi hành lang an toàn đường bộ thuộc thẩm quyền quản lý của Sở Giao thông vận tải Bình Thuận</t>
  </si>
  <si>
    <t xml:space="preserve"> 1422/QĐ-UBND ngày 23/5/2016 </t>
  </si>
  <si>
    <t>Cấp lại giấy phép hoạt động bến thủy nội địa (TNĐ).</t>
  </si>
  <si>
    <t>Đăng ký lại phương tiện trong trường hợp chuyển quyền sở hữu phương tiện TNĐ nhưng không thay đổi cơ quan đăng ký phương tiện.</t>
  </si>
  <si>
    <t>Đăng ký lại phương tiện trong trường hợp phương tiện thay đổi tên, tính năng kỹ thuật.</t>
  </si>
  <si>
    <t>Cấp lại Giấy chứng nhận đăng ký phương tiện TNĐ.</t>
  </si>
  <si>
    <t>Xóa Giấy chứng nhận đăng ký phương tiện TNĐ.</t>
  </si>
  <si>
    <t>Cấp giấy phép hoạt động bến thủy nội địa.</t>
  </si>
  <si>
    <t>PHỤ LỤC 4 : SỞ KẾ HOẠCH VÀ ĐẦU TƯ</t>
  </si>
  <si>
    <t>A. LĨNH VỰC ĐĂNG KÝ KINH DOANH</t>
  </si>
  <si>
    <t>Lĩnh vực thành lập và hoạt động của doanh nghiệp</t>
  </si>
  <si>
    <t>Đăng ký sử dụng, thay đổi, huỷ con dấu của doanh nghiệp</t>
  </si>
  <si>
    <t xml:space="preserve">803/QĐ-UBND ngày 28/3/2017 </t>
  </si>
  <si>
    <t>Đăng ký đổi tên doanh nghiệp</t>
  </si>
  <si>
    <t>Đăng ký thay đổi địa chỉ trụ sở chính</t>
  </si>
  <si>
    <t>Hiệu đính thông tin trong giấy chứng nhận Đăng ký doanh nghiệp</t>
  </si>
  <si>
    <t>Công bố nội dung đăng ký doanh nghiệp (đối với doanh nghiệp tư nhân, công ty TNHH, công ty cổ phần, công ty hợp danh)</t>
  </si>
  <si>
    <t>Thông báo mẫu con dấu (đối với doanh nghiệp tư nhân, công ty TNHH, công ty cổ phần, công ty hợp danh)</t>
  </si>
  <si>
    <t>Chuyển đổi công ty trách nhiệm hữu hạn thành công ty cổ phần</t>
  </si>
  <si>
    <t>Chuyển đổi công ty cổ phần thành công ty trách nhiệm hữu hạn một thành viên</t>
  </si>
  <si>
    <t>Chuyển đổi công ty cổ phần thành công ty trách nhiệm hữu hạn hai thành viên trở lên</t>
  </si>
  <si>
    <t>Chuyển đổi doanh nghiệp tư nhân thành công ty trách nhiệm hữu hạn</t>
  </si>
  <si>
    <t>Thông báo tạm ngừng kinh doanh</t>
  </si>
  <si>
    <t>Thông báo về việc tiếp tục kinh doanh trước thời hạn đã thông báo</t>
  </si>
  <si>
    <t>Giải thể doanh nghiệp</t>
  </si>
  <si>
    <t>Giải thể doanh nghiệp trong trường hợp bị thu hồi Giấy chứng nhận đăng ký doanh nghiệp hoặc theo quyết định của Tòa án</t>
  </si>
  <si>
    <t>Chấm dứt hoạt động chi nhánh, văn phòng đại diện, địa điểm kinh doanh</t>
  </si>
  <si>
    <t>Cấp lại Giấy chứng nhận đăng ký doanh nghiệp</t>
  </si>
  <si>
    <t>Hiệu đính, cập nhật bổ sung thông tin đăng ký doanh nghiệp</t>
  </si>
  <si>
    <t>Thông báo Cam kết thực hiện mục tiêu xã hội, môi trường</t>
  </si>
  <si>
    <t>Thông báo thay đổi nội dung Cam kết thực hiện mục tiêu xã hội, môi trường</t>
  </si>
  <si>
    <t>Thông báo chấm dứt Cam kết thực hiện mục tiêu xã hội, môi trường.</t>
  </si>
  <si>
    <t>Tạm ngừng kinh doanh công ty TNHH một thành viên</t>
  </si>
  <si>
    <t>Lĩnh vực thành lập và hoạt động của Liên hiệp hợp tác xã</t>
  </si>
  <si>
    <t>Đăng ký liên hiệp hợp tác xã</t>
  </si>
  <si>
    <t>Đăng ký thành lập chi nhánh, văn phòng đại diện, địa điểm kinh doanh của liên hiệp hợp tác xã</t>
  </si>
  <si>
    <t>Đăng ký thay đổi tên, địa chỉ trụ sở chính, ngành, nghề sản xuất, kinh doanh, vốn điều lệ, người đại diện theo pháp luật; tên, địa chỉ, người đại diện chi nhánh, văn phòng đại diện của liên hiệp hợp tác xã</t>
  </si>
  <si>
    <t>Đăng ký khi liên hiệp hợp tác xã chia</t>
  </si>
  <si>
    <t>Đăng ký khi liên hiệp hợp tác xã tách</t>
  </si>
  <si>
    <t>Đăng ký khi liên hiệp hợp tác xã hợp nhất</t>
  </si>
  <si>
    <t>Đăng ký khi liên hiệp hợp tác xã sáp nhập</t>
  </si>
  <si>
    <t>Cấp lại giấy chứng nhận đăng ký liên hiệp hợp tác xã (khi bị mất)</t>
  </si>
  <si>
    <t>Cấp lại giấy chứng nhận đăng ký chi nhánh, văn phòng đại diện liên hiệp hợp tác xã (khi bị mất)</t>
  </si>
  <si>
    <t>Cấp lại giấy chứng nhận đăng ký liên hiệp hợp tác xã (khi bị hư hỏng)</t>
  </si>
  <si>
    <t>Cấp lại giấy chứng nhận đăng ký chi nhánh, văn phòng đại diện liên hiệp hợp tác xã (khi bị hư hỏng)</t>
  </si>
  <si>
    <t>Thu hồi Giấy chứng nhận đăng ký liên hiệp hợp tác xã (đối với trường hợp liên hiệp hợp tác xã giải thể tự nguyện)</t>
  </si>
  <si>
    <t>Đăng ký thay đổi nội dung đăng ký chi nhánh, văn phòng đại diện, địa điểm kinh doanh của liên hiệp hợp tác xã</t>
  </si>
  <si>
    <t>Thông báo thay đổi nội dung đăng ký liên hiệp hợp tác xã</t>
  </si>
  <si>
    <t>Thông báo về việc góp vốn, mua cổ phần, thành lập doanh nghiệp của liên hiệp hợp tác xã</t>
  </si>
  <si>
    <t>Tạm ngừng hoạt động của liên hiệp hợp tác xã, chi nhánh, văn phòng đại diện, địa điểm kinh doanh của liên hiệp hợp tác xã</t>
  </si>
  <si>
    <t>Chấm dứt hoạt động của chi nhánh, văn phòng đại diện, địa điểm kinh doanh của liên hiệp hợp tác xã</t>
  </si>
  <si>
    <t>Cấp lại giấy chứng nhận đăng ký liên hiệp hợp tác xã (khi đổi từ giấy chứng nhận đăng ký kinh doanh sang giấy chứng nhận đăng ký liên hiệp hợp tác xã).</t>
  </si>
  <si>
    <t>Thay đổi cơ quan đăng ký liên hiệp hợp tác xã.</t>
  </si>
  <si>
    <t>B</t>
  </si>
  <si>
    <t>LĨNH VỰC  ĐẦU TƯ TẠI VIỆT NAM (VỐN NGOÀI NS NHÀ NƯỚC)</t>
  </si>
  <si>
    <t>Quyết định chủ trương đầu tư của UBND cấp tỉnh (đối với dự án không thuộc diện cấp Giấy chứng nhận đăng ký đầu tư).</t>
  </si>
  <si>
    <t>Cấp giấy chứng nhận đăng ký đầu tư đối với dự án không thuộc diện quyết định chủ trương đầu tư.</t>
  </si>
  <si>
    <t>Thành lập văn phòng đại diện nước ngoài.</t>
  </si>
  <si>
    <t xml:space="preserve">Góp vốn mua cổ phần, phần góp vốn tổ chức kinh tế nhà đầu tư nước ngoài. </t>
  </si>
  <si>
    <t>Chấm dứt hoạt động của văn phòng điều hành nước ngoài.</t>
  </si>
  <si>
    <t>Điều chỉnh Quyết định chủ trương đầu tư theo theo quyết định của tòa án.</t>
  </si>
  <si>
    <t>C</t>
  </si>
  <si>
    <t>LĨNH VỰC ĐẦU TƯ VỐN NGÂN SÁCH NHÀ NƯỚC</t>
  </si>
  <si>
    <t>Lĩnh vực lựa chọn nhà đầu tư</t>
  </si>
  <si>
    <t xml:space="preserve">Thẩm định và phê duyệt hồ sơ mời sơ tuyển trong lựa chọn Nhà đầu tư </t>
  </si>
  <si>
    <t>Chỉ tính thời gian Thẩm định, Thời gian phê duyệt thuộc thẩm quyền giải quyết của UBND tỉnh</t>
  </si>
  <si>
    <t xml:space="preserve">Thẩm định và phê duyệt kết quả đánh giá hồ sơ dự sơ tuyển trong lựa chọn Nhà đầu tư </t>
  </si>
  <si>
    <t xml:space="preserve">Thẩm định và phê duyệt kế hoạch lựa chọn Nhà đầu tư </t>
  </si>
  <si>
    <t xml:space="preserve">Thẩm định và phê duyệt hồ sơ mời thầu, hồ sơ yêu cầu trong lựa chọn Nhà đầu tư </t>
  </si>
  <si>
    <t>Thẩm định và phê duyệt danh sách nhà đầu tư đáp ứng yêu cầu về kỹ thuật trong lựa chọn Nhà đầu tư</t>
  </si>
  <si>
    <t xml:space="preserve">Thẩm định và phê duyệt kết quả lựa chọn nhà đầu tư </t>
  </si>
  <si>
    <t>Thẩm định và phê duyệt hồ sơ mời sơ tuyển trong lựa chọn Nhà đầu tư thực hiện dự án theo hình thức đối tác công tư</t>
  </si>
  <si>
    <t>Khám giám định y khoa đối với người hoạt động kháng chiến bị phơi nhiễm với chất độc hóa học và con đẻ của họ đã được công nhận và đang hưởng chế độ ưu đãi người có công với cách mạng trước ngày 01 tháng 9 năm 2012.</t>
  </si>
  <si>
    <t>Khám giám định đối với Con đẻ của người hoạt động kháng chiến bị phơi nhiễm với chất độc hóa học tại Điều 38 Nghị định số 31/2013/NĐ-CP.</t>
  </si>
  <si>
    <t>Cấp Giấy chứng nhận mắc bệnh, tật, dị dạng, dị tật có liên quan đến phơi nhiễm với chất độc hóa học.</t>
  </si>
  <si>
    <t>Khám giám định đối với trường hợp Hội đồng xác định mức độ khuyết tật không đưa ra được kết luận về mức độ khuyết tật. </t>
  </si>
  <si>
    <t>Khám giám định phúc quyết mức độ khuyết tật đối với trường hợp đại diện hợp pháp của người khuyết tật không đồng ý với kết luận của Hội đồng Giám định y khoa cấp tỉnh.</t>
  </si>
  <si>
    <t>Khám giám định đối với trường hợp có bằng chứng xác thực về việc xác định mức độ khuyết tật của Hội đồng xác định mức độ khuyết tật không khách quan, không chính xác.</t>
  </si>
  <si>
    <t xml:space="preserve"> Khám giám định phúc quyết.</t>
  </si>
  <si>
    <t xml:space="preserve"> Khám giám định thương tật lần đầu.</t>
  </si>
  <si>
    <t xml:space="preserve"> Khám giám định đối với trường hợp đã được xác định tỷ lệ tạm thời, trường hợp bổ sung vết thương.</t>
  </si>
  <si>
    <t>Khám giám định đối với trường hợp vết thương còn sót.</t>
  </si>
  <si>
    <t xml:space="preserve"> Khám giám định đối với trường hợp vết thương tái phát.</t>
  </si>
  <si>
    <t>Thủ tục Khám giám định thương tật lần đầu do tai nạn lao động.</t>
  </si>
  <si>
    <t>Giám định lần đầu do bệnh nghề nghiệp đối với người lao động tham gia bảo hiểm xã hội bắt buộc.</t>
  </si>
  <si>
    <t>Giám định để thực hiện chế độ hưu trí trước tuổi quy định đối với người lao động tham gia bảo hiểm xã hội bắt buộc.</t>
  </si>
  <si>
    <t>Giám định để thực hiện chế độ tử tuất cho thân nhân của người tham gia bảo hiểm xã hội bắt buộc hưởng trợ cấp tuất hàng tháng.</t>
  </si>
  <si>
    <t>Giám định tai nạn lao động tái phát đối với người tham gia bảo hiểm xã hội bắt buộc.</t>
  </si>
  <si>
    <t>Giám định bệnh nghề nghiệp tái phát đối với người tham gia bảo hiểm xã hội bắt buộc</t>
  </si>
  <si>
    <t>Giám định tổng hợp đối với người tham gia bảo hiểm xã hội bắt buộc.</t>
  </si>
  <si>
    <t>Khám giám định để hưởng trợ cấp mất sức lao động đối với người đang hưởng trợ cấp mất sức lao động hàng tháng theo Nghị định 60/NĐ-CP ngày 01/3/1990 của Hội đồng Bộ Trưởng ( nay là Chính phủ).</t>
  </si>
  <si>
    <t>VI.</t>
  </si>
  <si>
    <t>Lĩnh vực Tổ chức Cán bộ</t>
  </si>
  <si>
    <t>Bổ nhiệm giám định viên pháp y và giám định viên pháp y tâm thần.</t>
  </si>
  <si>
    <t>Miễn nhiệm giám định viên pháp y và giám định viên pháp y tâm thần.</t>
  </si>
  <si>
    <t>VII.</t>
  </si>
  <si>
    <t>Lĩnh vực Y Dược học cổ truyền</t>
  </si>
  <si>
    <t>Thủ tục Cấp Giấy chứng nhận bài thuốc gia truyền.</t>
  </si>
  <si>
    <t>VIII.</t>
  </si>
  <si>
    <t>Lĩnh vực Y tế Dự phòng</t>
  </si>
  <si>
    <t>Cấp mới Giấy chứng nhận đủ điều kiện tiêm chủng theo Điểm a, b, c, d Khoản 1, Điều 17 Thông tư 12/2014/TT-BYT ngày 20/3/2014 của Bộ trưởng Bộ Y tế Hướng dẫn việc quản lý sử dụng vắc xin trong tiêm chủng.</t>
  </si>
  <si>
    <t>Cấp lại Giấy chứng nhận đủ điều kiện tiêm chủng trong trường hợp quy định tại  Điểm a, b, c Khoản 2, Điều 17 Thông tư 12/2014/TT-BYT ngày 20/3/2014 của Bộ trưởng Bộ Y tế hướng dẫn việc quản lý sử dụng vắc xin trong tiêm chủng.</t>
  </si>
  <si>
    <t>Công bố phòng xét nghiệm (không thuộc các cơ sở khám bệnh, chữa bệnh) đủ điều kiện thực hiện xét nghiệm sàng lọc HIV.</t>
  </si>
  <si>
    <t>Cấp Giấy phép hoạt động đối với cơ sở điều trị nghiện các chất dạng thuốc phiện bằng thuốc thay thế.</t>
  </si>
  <si>
    <t>Cấp lại Giấy phép hoạt động đối với cơ sở điều trị nghiện các chất dạng thuốc phiện bằng thuốc thay thế, trong trường hợp:- Mất giấy phép hoạt động hoặc có giấy phép hoạt động bị hư hỏng; - Thay đổi địa điểm hoạt động, cơ sở điều trị bị thu hồi giấy phép hoạt động.</t>
  </si>
  <si>
    <t>Cấp Giấy chứng nhận bị phơi nhiễm với HIV do tai nạn rủi ro nghề nghiệp.</t>
  </si>
  <si>
    <t>Cấp Giấy chứng nhận bị nhiễm HIV do tai nạn rủi ro nghề nghiệp.</t>
  </si>
  <si>
    <t>Cấp thẻ nhân viên tiếp cận cộng đồng.</t>
  </si>
  <si>
    <t>Cấp lại thẻ nhân viên tiếp cận cộng đồng.</t>
  </si>
  <si>
    <t>PHỤ LỤC 16 : UBND CẤP HUYỆN</t>
  </si>
  <si>
    <t>PHÒNG TƯ PHÁP</t>
  </si>
  <si>
    <t xml:space="preserve"> 3628/QĐ-UBND ngày 08/12/2016 </t>
  </si>
  <si>
    <t>I. Lĩnh vực: Hộ tịch</t>
  </si>
  <si>
    <t>Thủ tục Đăng ký giám hộ có yếu tố nước ngoài</t>
  </si>
  <si>
    <t>Thủ tục Đăng ký kết hôn có yếu tố nước ngoài</t>
  </si>
  <si>
    <t>Thủ tục Đăng ký khai sinh có yếu tố nước ngoài cho người đã có hồ sơ, giấy tờ cá nhân</t>
  </si>
  <si>
    <t>Thủ tục Đăng ký khai sinh kết hợp đăng ký nhận cha, mẹ, con có yếu tố nước ngoài</t>
  </si>
  <si>
    <t>Thủ tục Đăng ký lại kết hôn có yếu tố nước ngoài</t>
  </si>
  <si>
    <t>Thủ tục Đăng ký lại khai sinh có yếu tố nước ngoài</t>
  </si>
  <si>
    <t xml:space="preserve">Thủ tục Đăng ký lại khai sinh có yếu tố nước ngoài cho người đã có hồ sơ, giấy tờ cá nhân </t>
  </si>
  <si>
    <t>Thủ tục Đăng ký lại khai tử có yếu tố nước ngoài</t>
  </si>
  <si>
    <t>Thủ tục Đăng ký nhận cha, mẹ, con có yếu tố nước ngoài</t>
  </si>
  <si>
    <t>Cấp Giấy chứng nhận trong trường hợp đăng ký thay đổi địa chỉ trụ sở chính của tổ chức khoa học và công nghệ</t>
  </si>
  <si>
    <t>Cấp Giấy chứng nhận trong trường hợp đăng ký thay đổi địa chỉ trụ sở chính (dẫn đến thay đổi cơ quan cấp giấy chứng nhận) của tổ chức khoa học và công nghệ</t>
  </si>
  <si>
    <t>Cấp cấp Giấy chứng nhận trong trường hợp đăng ký thay đổi vốn của tổ chức khoa học và công nghệ</t>
  </si>
  <si>
    <t>Cấp Giấy chứng nhận trong trường hợp đăng ký thay đổi người đứng đầu của tổ chức khoa học và công nghệ</t>
  </si>
  <si>
    <t>Cấp Giấy chứng nhận trong trường hợp đăng ký thay đổi, bổ sung lĩnh vực hoạt động khoa học và công nghệ của tổ chức khoa học và công nghệ</t>
  </si>
  <si>
    <t>Cấp Giấy chứng nhận trong trường hợp Giấy chứng nhận của tổ chức khoa học và công nghệ bị mất</t>
  </si>
  <si>
    <t>Cấp Giấy chứng nhận trong trường hợp Giấy chứng nhận của tổ chức khoa học và công nghệ bị rách, nát</t>
  </si>
  <si>
    <t>Cấp Giấy chứng nhận hoạt động lần đầu cho văn phòng đại diện, chi nhánh của tổ chức khoa học và công nghệ</t>
  </si>
  <si>
    <t>Cấp Giấy chứng nhận trong trường hợp đăng ký thay đổi tên văn phòng đại diện, chi nhánh của tổ chức khoa học và công nghệ</t>
  </si>
  <si>
    <t>Cấp Giấy chứng nhận trong trường hợp đăng ký thay đổi địa chỉ trụ sở văn phòng đại diện, chi nhánh của tổ chức khoa học và công nghệ</t>
  </si>
  <si>
    <t>Cấp Giấy chứng nhận trong trường hợp đăng ký thay đổi người đứng đầu văn phòng đại diện, chi nhánh của tổ chức khoa học và công nghệ</t>
  </si>
  <si>
    <t>Cấp Giấy chứng nhận trong trường hợp đăng ký thay đổi thông tin của tổ chức khoa học công nghệ ghi trên giấy chứng nhận hoạt động văn phòng đại diện, chi nhánh</t>
  </si>
  <si>
    <t>Cấp Giấy chứng nhận trong trường hợp đăng ký thay đổi, bổ sung lĩnh vực hoạt động khoa học và công nghệ của văn phòng đại diện, chi nhánh</t>
  </si>
  <si>
    <t>Cấp Giấy chứng nhận hoạt động của văn phòng đại diện, chi nhánh của tổ chức khoa học và công nghệ trong trường hợp Giấy chứng nhận hoạt động bị mất</t>
  </si>
  <si>
    <t>Cấp lại Giấy chứng nhận hoạt động của văn phòng đại diện, chi nhánh của tổ chức khoa học và công nghệ trong trường hợp Giấy chứng nhận hoạt động bị rách, nát</t>
  </si>
  <si>
    <t>Cấp giấy chứng nhận doanh nghiệp khoa học và công nghệ</t>
  </si>
  <si>
    <t>QĐ công bố</t>
  </si>
  <si>
    <t>Các thủ tục hành chính đã được giảm thời gian giải quyết theo Quyết định công bố số 71/QĐ-UBND ngày 10/01/2017</t>
  </si>
  <si>
    <t>Thủ tục giải quyết chế độ đối với thương binh đồng thời là người hưởng chế độ mất sức lao động.</t>
  </si>
  <si>
    <t>Thủ tục hưởng lại chế độ ưu đãi đối với người có công hoặc thân nhân trong các trường hợp:- Bị tạm đình chỉ chế độ do bị kết án tù đã chấp hành xong hình phạt tù; - Bị tạm đình chỉ do xuất cảnh trái phép nay trở về nước cư trú; - Đã đi khỏi địa phương nhưng không làm thủ tục di chuyển hồ sơ nay quay lại đề nghị tiếp tục hưởng chế độ; - Bị tạm đình chỉ chế độ chờ xác minh của cơ quan điều tra.</t>
  </si>
  <si>
    <t>Thủ tục giải quyết chế độ đối với Anh hùng lực lượng vũ trang nhân dân, Anh hùng lao động trong thời kỳ kháng chiến.</t>
  </si>
  <si>
    <t>Thủ tục giải quyết chế độ đối với người hưởng chính sách như thương binh.</t>
  </si>
  <si>
    <t>Thủ tục giám định vết thương còn sót.</t>
  </si>
  <si>
    <t>Thủ tục giải quyết chế độ đối với thương binh đồng thời là bệnh binh.</t>
  </si>
  <si>
    <t>Thủ tục giải quyết hưởng chế độ ưu đãi người hoạt động kháng chiến bị nhiễm chất độc hóa học.</t>
  </si>
  <si>
    <t>Thủ tục giải quyết hưởng chế độ ưu đãi đối với con đẻ người hoạt động kháng chiến bị nhiễm chất độc hóa học.</t>
  </si>
  <si>
    <t>Thủ tục giải quyết chế độ người hoạt động cách mạng hoặc hoạt động kháng chiến bị địch bắt tù, đày.</t>
  </si>
  <si>
    <t>Thủ tục giải quyết chế độ ưu đãi đối với Bà mẹ Việt Nam anh hùng.</t>
  </si>
  <si>
    <t>Thủ tục giám định lại thương tật do vết thương cũ tái phát và điều chỉnh chế độ.</t>
  </si>
  <si>
    <t>Thủ tục lập Sổ theo dõi và cấp phương tiện trợ giúp, dụng cụ chỉnh hình.</t>
  </si>
  <si>
    <t>Thủ tục cấp Giấy phép thành lập cơ sở hỗ trợ nạn nhân.</t>
  </si>
  <si>
    <t>Thủ tục cấp lại Giấy phép thành lập cơ sở hỗ trợ nạn nhân.</t>
  </si>
  <si>
    <t>Thủ tục sửa đổi, bổ sung Giấy phép thành lập cơ sở hỗ trợ nạn nhân.</t>
  </si>
  <si>
    <t>Thủ tục gia hạn Giấy phép thành lập cơ sở hỗ trợ nạn nhân.</t>
  </si>
  <si>
    <t>Thủ tục đề nghị chấm dứt hoạt động cơ sở hỗ trợ nạn nhân.</t>
  </si>
  <si>
    <t>LĨNH VỰC CHÍNH QUYỀN ĐỊA PHƯƠNG</t>
  </si>
  <si>
    <t>Thủ tục thành lập thôn mới, tổ dân phố mới</t>
  </si>
  <si>
    <t xml:space="preserve">2505/QĐ-UBND ngày 30/8/2016 </t>
  </si>
  <si>
    <t>LĨNH VỰC QUẢN LÝ NHÀ NƯỚC VỀ CÔNG TÁC THANH NIÊN</t>
  </si>
  <si>
    <t>Thủ tục thành lập tổ chức thanh niên xung phong ở cấp tỉnh</t>
  </si>
  <si>
    <t>Thủ tục giải thể tổ chức thanh niên xung phong ở cấp tỉnh</t>
  </si>
  <si>
    <t>Thủ tục xác nhận phiên hiệu thanh niên xung phong ở cấp tỉnh</t>
  </si>
  <si>
    <t>LĨNH VỰC TỔ CHỨC PHI CHÍNH PHỦ</t>
  </si>
  <si>
    <t>Thủ tục công nhận Ban vận động thành lập hội</t>
  </si>
  <si>
    <t>Thủ tục thành lập hội</t>
  </si>
  <si>
    <t>Thủ tục phê duyệt điều lệ hội</t>
  </si>
  <si>
    <t>Thủ tục chia, tách, sáp nhập, hợp nhất hội</t>
  </si>
  <si>
    <t>Thủ tục đổi tên hội</t>
  </si>
  <si>
    <t>Thủ tục hội tự giải thể</t>
  </si>
  <si>
    <t>Thủ tục báo cáo tổ chức đại hội nhiệm kỳ, đại hội bất thường của hội</t>
  </si>
  <si>
    <t>Thủ tục cấp giấy phép thành lập và công nhận điều lệ quỹ</t>
  </si>
  <si>
    <t>Thủ tục công nhận quỹ đủ điều kiện hoạt động và công nhận thành viên Hội đồng quản lý quỹ</t>
  </si>
  <si>
    <t>Thủ tục thay đổi giấy phép thành lập và công nhận điều lệ (sửa đổi, bổ sung) quỹ</t>
  </si>
  <si>
    <t>LĨNH VỰC QUẢN LÝ NHÀ NƯỚC VỀ VĂN THƯ, LƯU TRỮ</t>
  </si>
  <si>
    <t>Thủ tục cấp bản sao và chứng thực lưu trữ</t>
  </si>
  <si>
    <t>LĨNH VỰC QUẢN LÝ NHÀ NƯỚC VỀ THI ĐUA, KHEN THƯỞNG</t>
  </si>
  <si>
    <t>Thủ tục tặng thưởng Bằng khen cấp bộ, ngành, đoàn thể Trung ương, tỉnh, thành phố trực thuộc Trung ương về thành tích đột xuất</t>
  </si>
  <si>
    <t>Thủ tục tặng Cờ thi đua cấp bộ, ngành, đoàn thể Trung ương, tỉnh, thành phố trực thuộc Trung ương theo đợt hoặc chuyên đề</t>
  </si>
  <si>
    <t>Thủ tục tặng danh hiệu Chiến sĩ thi đua cấp bộ, ngành, đoàn thể Trung ương, tỉnh, thành phố trực thuộc Trung ương</t>
  </si>
  <si>
    <t>Thủ tục tặng thưởng Bằng khen cấp bộ, ngành, đoàn thể Trung ương, tỉnh, thành phố trực thuộc Trung ương về thành tích đối ngoại</t>
  </si>
  <si>
    <t>Thủ tục tặng Cờ thi đua cấp bộ, ngành, đoàn thể Trung ương, tỉnh, thành phố trực thuộc Trung ương</t>
  </si>
  <si>
    <t>LĨNH VỰC TÍN NGƯỠNG, TÔN GIÁO</t>
  </si>
  <si>
    <t>Thủ tục chấp thuận việc tổ chức các lễ hội tín ngưỡng quy định tại khoản 2 Điều 4 Nghị định số 92/2012/NĐ-CP</t>
  </si>
  <si>
    <t xml:space="preserve">Thu hồi giấy chứng nhận đăng ký hợp tác xã (đối với trường hợp hợp tác xã giải thể tự nguyện)  </t>
  </si>
  <si>
    <t>Đăng ký thay đổi nội dung đăng ký chi nhánh, văn phòng đại diện, địa điểm kinh doanh của hợp tác xã</t>
  </si>
  <si>
    <t>Thông báo thay đổi nội dung đăng ký hợp tác xã</t>
  </si>
  <si>
    <t>Thông báo về việc góp vốn, mua cổ phần, thành lập doanh nghiệp của hợp tác xã</t>
  </si>
  <si>
    <t>Tạm ngừng hoạt động của hợp tác xã, chi nhánh, văn phòng đại diện, địa điểm kinh doanh của hợp tác xã</t>
  </si>
  <si>
    <t>Chấm dứt hoạt động của hợp tác xã, chi nhánh, văn phòng đại diện, địa điểm kinh doanh của hợp tác xã</t>
  </si>
  <si>
    <t>Cấp lại giấy chứng nhận dăng ký hợp tác xã (khi đổi từ giấy chứng nhận đăng ký kinh doanh sang giấy chứng nhận đăng ký hợp tác xã)</t>
  </si>
  <si>
    <t>Thay đổi cơ quan đăng ký hợp tác xã</t>
  </si>
  <si>
    <t>III. Lĩnh vực đấu thầu - Lựa chọn nhà đầu tư</t>
  </si>
  <si>
    <t>Thẩm định và phê duyệt kết quả đánh giá hồ sơ dự sơ tuyển trong lựa chọn nhà đầu tư</t>
  </si>
  <si>
    <t>Thẩm định và phê duyệt kế hoạch lựa chọn nhà đầu tư</t>
  </si>
  <si>
    <t>Thẩm định và phê duyệt hồ sơ mời thầu, hồ sơ yêu cầu trong lựa chọn nhà đầu tư</t>
  </si>
  <si>
    <t>Thẩm định và phê duyệt kết quả lựa chọn nhà đầu tư</t>
  </si>
  <si>
    <t>Giải quyết kiến nghị trong quá trình lựa chọn nhà đầu tư</t>
  </si>
  <si>
    <t>Giải quyết kiến nghị về kết quả lựa chọn nhà đầu tư</t>
  </si>
  <si>
    <t>IV. Đấu thầu, lựa chọn nhà thầu</t>
  </si>
  <si>
    <t>Thẩm định và phê duyệt hồ sơ mời quan tâm, hồ sơ mời thầu, hồ sơ yêu cầu đối với gói thầu dịch vụ tư vấn</t>
  </si>
  <si>
    <t>Thẩm định và phê duyệt kết quả đánh giá hồ sơ dự sơ tuyển đối với gói thầu mua sắm hàng hóa</t>
  </si>
  <si>
    <t>Thẩm định và phê duyệt danh sách nhà thầu đáp ứng yêu cầu về kỹ thuật</t>
  </si>
  <si>
    <t>Thẩm định và phê duyệt kết quả lựa chọn nhà thầu</t>
  </si>
  <si>
    <t>Phê duyệt danh sách ngắn</t>
  </si>
  <si>
    <t>Sửa đổi hồ sơ yêu cầu, hồ sơ mời thầu</t>
  </si>
  <si>
    <t>Làm rõ hồ sơ dự thầu</t>
  </si>
  <si>
    <t>Giải quyết kiến nghị về các vấn đề liên quan trong quá trình lựa chọn nhà thầu</t>
  </si>
  <si>
    <t>Giải quyết kiến nghị về kết quả lựa chọn nhà thầu</t>
  </si>
  <si>
    <t>PHÒNG KINH TẾ - HẠ TẦNG ; QUẢN LÝ ĐÔ THỊ</t>
  </si>
  <si>
    <t>I. Lĩnh vực: Hoạt động xây dựng</t>
  </si>
  <si>
    <t xml:space="preserve"> 3808/QĐ-UBND ngày 23/12/2016</t>
  </si>
  <si>
    <t>Thẩm định Báo cáo kinh tế - kỹ thuật do Ủy ban nhân dân cấp huyện, cấp xã quyết định đầu tư</t>
  </si>
  <si>
    <t>Thẩm định Báo cáo kinh tế - kỹ thuật điều chỉnh do Ủy ban nhân dân cấp huyện, cấp xã quyết định đầu tư</t>
  </si>
  <si>
    <t>Thẩm định thiết kế bản vẽ thi công, dự toán xây dựng (trường hợp thiết kế 1 bước) do Ủy ban nhân dân cấp huyện, cấp xã quyết định đầu tư</t>
  </si>
  <si>
    <t>Thẩm định thiết kế bản vẽ thi công, dự toán xây dựng điều chỉnh (trường hợp thiết kế 1 bước) do Ủy ban nhân dân cấp huyện, cấp xã quyết định đầu tư</t>
  </si>
  <si>
    <t>Thủ tục cấp giấy phép xây dựng công trình mới bao gồm: công trình không theo tuyến, tín ngưỡng dân gian, công trình theo tuyến trong đô thị, công trình quảng cáo.</t>
  </si>
  <si>
    <t>Thủ tục cấp giấy phép xây dựng công trình theo giai đoạn.</t>
  </si>
  <si>
    <t>Thủ tục cấp giấy phép xây dựng công trình theo dự án.</t>
  </si>
  <si>
    <t>Thủ tục cấp giấy phép xây dựng đối với công trình sửa chữa, cải tạo.</t>
  </si>
  <si>
    <t>Thủ tục cấp giấy phép di dời công trình.</t>
  </si>
  <si>
    <t>Thủ tục cấp giấy phép xây dựng công trình có thời hạn.</t>
  </si>
  <si>
    <t>Thủ tục cấp giấy phép xây dựng nhà ở riêng lẻ.</t>
  </si>
  <si>
    <t>Thủ tục cấp giấy phép xây dựng nhà ở riêng lẻ có thời hạn.</t>
  </si>
  <si>
    <t>Thủ tục điều chỉnh Giấy phép xây dựng công trình.</t>
  </si>
  <si>
    <t>Thủ tục gia hạn Giấy phép xây dựng công trình</t>
  </si>
  <si>
    <t>Thủ tục cấp lại Giấy phép xây dựng công trình</t>
  </si>
  <si>
    <t>Thủ tục điều chỉnh Giấy phép xây dựng nhà ở riêng lẻ</t>
  </si>
  <si>
    <t>Thủ tục gia hạn Giấy phép xây dựng nhà ở riêng lẻ</t>
  </si>
  <si>
    <t>Thủ tục cấp lại Giấy phép xây dựng công trình.</t>
  </si>
  <si>
    <t xml:space="preserve">II.Lĩnh vực: Giao Thông </t>
  </si>
  <si>
    <t>1422/QĐ-UBND ngày 23/5/2017</t>
  </si>
  <si>
    <r>
      <t>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ấp phép thi công Gia hạn</t>
    </r>
    <r>
      <rPr>
        <b/>
        <sz val="12"/>
        <color indexed="8"/>
        <rFont val="Times New Roman"/>
        <family val="1"/>
      </rPr>
      <t xml:space="preserve"> c</t>
    </r>
    <r>
      <rPr>
        <sz val="12"/>
        <color indexed="8"/>
        <rFont val="Times New Roman"/>
        <family val="1"/>
      </rPr>
      <t xml:space="preserve">ấp phép thi công </t>
    </r>
  </si>
  <si>
    <t>Cấp phép thi công tháo dỡ tường chắn, tường hộ lan</t>
  </si>
  <si>
    <t>Cấp phép thi công biển quảng cáo tạm thời trong phạm vi an toàn đường bộ</t>
  </si>
  <si>
    <t>III. Lĩnh vực lưu thông hàng hóa trong nước</t>
  </si>
  <si>
    <t xml:space="preserve"> 2625/QĐ-UBND ngày 08/9/2016  </t>
  </si>
  <si>
    <t>Cấp Giấy phép bán lẻ sản phẩm thuốc lá</t>
  </si>
  <si>
    <t>Cấp sửa đổi, bổ sung Giấy phép bán lẻ sản phẩm thuốc lá</t>
  </si>
  <si>
    <t>Cấp lại Giấy phép bán lẻ sản phẩm thuốc lá</t>
  </si>
  <si>
    <t>Cấp sửa đổi, bổ sung Giấy phép kinh doanh bán lẻ sản phẩm rượu</t>
  </si>
  <si>
    <t>Cấp Giấy phép kinh doanh bán lẻ sản phẩm rượu</t>
  </si>
  <si>
    <t>Cấp lại Giấy phép kinh doanh bán lẻ sản phẩm rượu</t>
  </si>
  <si>
    <t>IV. Lĩnh vực công nghiệp tiêu dùng</t>
  </si>
  <si>
    <t>Cấp Giấy phép sản xuất rượu thủ công nhằm mục đích kinh doanh</t>
  </si>
  <si>
    <t>Cấp lại Giấy phép sản xuất rượu thủ công nhằm mục đích kinh doanh.</t>
  </si>
  <si>
    <t>Cấp sửa đổi, bổ sung Giấy phép sản xuất rượu thủ công nhằm mục đích kinh doanh</t>
  </si>
  <si>
    <t>V. Lĩnh vực công nghiệp địa phương</t>
  </si>
  <si>
    <t>Cấp Giấy chứng nhận sản phẩm công nghiệp nông thôn tiêu biểu cấp huyện.</t>
  </si>
  <si>
    <t>PHÒNG LAO ĐỘNG -THƯƠNG BINH VÀ XÃ HỘI</t>
  </si>
  <si>
    <t xml:space="preserve"> 71/QĐ-UBND ngày 10/1/2017</t>
  </si>
  <si>
    <t>I.Lĩnh vực: Chính sách Người có công</t>
  </si>
  <si>
    <t>Thủ tục cấp giấy giới thiệu đi thăm viếng mộ liệt sĩ và hổ trợ thăm viếng mộ liệt sĩ</t>
  </si>
  <si>
    <t>II.Lĩnh vực : Bảo trợ xã hội</t>
  </si>
  <si>
    <t>Thực hiện hưởng trợ cấp xã hội hàng tháng  đối với  các đối tượng bảo trợ xã hội.</t>
  </si>
  <si>
    <t>Điều  chỉnh,  thôi  hưởng  trợ cấp xã hội hàng tháng đối với đối tượng bảo trợ xã hội.</t>
  </si>
  <si>
    <t>Thực  hiện  trợ  cấp  xã  hội hàng  tháng  khi  đối  tượng thay  đổi  nơi  cư  trú  trong cùng địa bàn quận, huyện, thị xã, thành phố thuộc tỉnh.</t>
  </si>
  <si>
    <t>Hỗ trợ chi phí mai táng cho đối tượng  bảo  trợ  xã  hội (được trợ giúp xã hội thường xuyên tại cộng đồng)</t>
  </si>
  <si>
    <t>Hỗ  trợ  kinh  phí  chăm  sóc, nuôi dưỡng đối tượng bảo trợ xã hội.</t>
  </si>
  <si>
    <t>Tiếp nhận đối tượng bảo trợ xã hội vào cơ sở bảo trợ xã hội thuộc thẩm quyền thành lập của Chủ tịch UBND cấp huyện</t>
  </si>
  <si>
    <t>Thực hiện trợ cấp xã hội đối  với người khuyết tật.</t>
  </si>
  <si>
    <t>Hỗ trợ kinh phí chăm sóc đối với gia đình có người khuyết tật đặc biệt nặng.</t>
  </si>
  <si>
    <t>Hỗ trợ kinh phí chăm sóc đối với người nhận nuôi dưỡng, chăm  sóc  người  khuyết  tật đặc biệt nặng.</t>
  </si>
  <si>
    <t>Hỗ trợ kinh phí chăm sóc đối với  người  khuyết  tật  đang mang  thai  hoặc  nuôi  con dưới 36 tháng tuổi chưa được hưởng trợ cấp xã hội.</t>
  </si>
  <si>
    <t>Hỗ trợ kinh phí chăm sóc đối với  người  khuyết  tật  đang mang  thai  hoặc  nuôi  con dưới 36 tháng tuổi đang được  hưởng  trợ  cấp  xã  hội  hàng tháng.</t>
  </si>
  <si>
    <t>Điều  chỉnh,  thôi  hưởng  trợ cấp xã hội, hỗ trợ kinh phí chăm  sóc  đối  với  người khuyết tật.</t>
  </si>
  <si>
    <t>Thực hiện trợ cấp xã hội khi người khuyết tật thay đổi nơi cư trú.</t>
  </si>
  <si>
    <t>Hỗ trợ chi phí mai táng đối với người khuyết tật.</t>
  </si>
  <si>
    <t>III. Lĩnh vực phòng, chống tệ nạn xã hội</t>
  </si>
  <si>
    <t>Thủ tục Hỗ trợ học văn hóa, học nghề, trợ cấp khó khăn ban đầu cho nạn nhân.</t>
  </si>
  <si>
    <t>PHÒNG VĂN HÓA VÀ THÔNG TIN</t>
  </si>
  <si>
    <t xml:space="preserve"> 1136/QĐ-UBND ngày 22/4/2016 </t>
  </si>
  <si>
    <t>I. Lĩnh vực: Văn hóa, gia đình</t>
  </si>
  <si>
    <t>Cấp lại Giấy chứng nhận đăng ký hoạt động của cơ sở hỗ trợ nạn nhân bạo lực gia đình</t>
  </si>
  <si>
    <t>Đổi Giấy chứng nhận đăng ký hoạt động của cơ sở hỗ trợ nạn nhân bạo lực gia đình</t>
  </si>
  <si>
    <t>Cấp Giấy chứng nhận  đăng ký hoạt động của cơ sở tư vấn về phòng, chống bạo lực gia đình</t>
  </si>
  <si>
    <t>Cấp lại Giấy chứng nhận đăng ký hoạt động của cơ sở tư vấn về phòng, chống bạo lực gia đình</t>
  </si>
  <si>
    <t>Đổi Giấy chứng nhận đăng ký hoạt động của cơ sở tư vấn về phòng, chống bạo lực gia đình</t>
  </si>
  <si>
    <t>Công nhận lần đầu "Cơ quan đạt chuẩn văn hóa", "Đơn vị đạt chuẩn văn hóa", "Doanh nghiệp đạt chuẩn văn hóa"</t>
  </si>
  <si>
    <t>II. Lĩnh vực Thư viện</t>
  </si>
  <si>
    <t>Đăng ký hoạt động thư viện tư nhân có vốn sách ban đầu từ 1.000 bản đến dưới 2.000 bản</t>
  </si>
  <si>
    <t>PHÒNG GIÁO DỤC VÀ ĐÀO TẠO</t>
  </si>
  <si>
    <t xml:space="preserve"> Lĩnh vực: Giáo dục và Đào tạo</t>
  </si>
  <si>
    <t>Thành lập nhà trường, nhà trẻ</t>
  </si>
  <si>
    <t>Cho phép hoạt động giáo dục nhà trường, nhà trẻ</t>
  </si>
  <si>
    <t>Giải thể hoạt động nhà trường, nhà trẻ</t>
  </si>
  <si>
    <t>Thành lập, cho phép thành lập trường Tiểu học</t>
  </si>
  <si>
    <t>Cho phép hoạt động giáo dục trường tiểu học</t>
  </si>
  <si>
    <t>Sáp nhập, chia tách trường tiểu học</t>
  </si>
  <si>
    <t>Giải thể trường tiểu học</t>
  </si>
  <si>
    <t>Thành lập Trung tâm học tập cộng đồng tại xã, phường, thị trấn</t>
  </si>
  <si>
    <t>Thành lập cơ sở giáo dục khác thực hiện chương trình giáo dục tiểu học</t>
  </si>
  <si>
    <t>Thành lập, cho phép thành lập trường trung học cơ sở</t>
  </si>
  <si>
    <t>Cho phép hoạt động giáo dục trường trung học cơ sở</t>
  </si>
  <si>
    <t>Giải thể trường trung học cơ sở</t>
  </si>
  <si>
    <t>Thành lập nhà trường, nhà trẻ tư thục</t>
  </si>
  <si>
    <t>Cho phép hoạt động giáo dục nhà trường, nhà trẻ tư thục</t>
  </si>
  <si>
    <t>Sáp nhập, chia, tách nhà trường, nhà trẻ tư thục</t>
  </si>
  <si>
    <t>Giải thể nhà trường, nhà trẻ tư thục</t>
  </si>
  <si>
    <t>Cho phép thành lập nhà trường, nhà trẻ dân lập</t>
  </si>
  <si>
    <t>Cho phép nhà trường, nhà trẻ dân lập hoạt động giáo dục</t>
  </si>
  <si>
    <t>Sáp nhập, chia, tách nhà trường, nhà trẻ dân lập</t>
  </si>
  <si>
    <t>Giải thể nhà trường, nhà trẻ dân lập</t>
  </si>
  <si>
    <t>Chuyển trường đối với học sinh tiểu học</t>
  </si>
  <si>
    <t>Cấp giấy phép, gia hạn giấy phép tổ chức hoạt động dạy thêm, học thêm đối với cấp trung học cơ sở</t>
  </si>
  <si>
    <t>PHÒNG TÀI NGUYÊN VÀ MÔI TRƯỜNG</t>
  </si>
  <si>
    <t>1435/QĐ-UBND ngày 24/5/2016</t>
  </si>
  <si>
    <t>I. Lĩnh vực đất đai</t>
  </si>
  <si>
    <t>Thủ tục bán hoặc góp vốn bằng tài sản gắn liền với đất thuê của Nhà nước theo hình thức thuê đất trả tiền hàng năm</t>
  </si>
  <si>
    <t xml:space="preserve">Thủ tục gia hạn sử dụng đất ngoài khu công nghệ cao, khu kinh tế </t>
  </si>
  <si>
    <t>Thủ tục đính chính Giấy chứng nhận đã cấp</t>
  </si>
  <si>
    <t xml:space="preserve">Thủ tục thẩm định nhu cầu sử dụng đất để xem xét giao đất, cho thuê đất không thông qua hình thức đấu giá quyền sử dụng đất đối với hộ gia đình, cá nhân, cộng đồng dân cư </t>
  </si>
  <si>
    <t>II. Lĩnh vực môi trường</t>
  </si>
  <si>
    <t>Xác nhận đăng ký kế hoạch bảo vệ môi trường.</t>
  </si>
  <si>
    <t>Xác nhận đăng ký đề án bảo vệ môi trường đơn giản.</t>
  </si>
  <si>
    <t>PHÒNG NÔNG NGHIỆP VÀ PTNT</t>
  </si>
  <si>
    <t>I. Lĩnh vực an toàn thực phẩm</t>
  </si>
  <si>
    <t>Kiểm tra, cấp Giấy chứng nhận cơ sở sản xuất, kinh doanh nông lâm thủy sản đủ điều kiện an toàn thực phẩm</t>
  </si>
  <si>
    <t xml:space="preserve">Cấp lại giấy chứng nhận cơ sở sản xuất, kinh doanh nông lâm thủy sản đủ điều kiện an toàn thực phẩm đối với trường hợp giấy chứng nhận sắp hết hạn    </t>
  </si>
  <si>
    <t>II. Lĩnh vực lâm nghiệp</t>
  </si>
  <si>
    <t>Giao rừng cho hộ gia đình, cá nhân</t>
  </si>
  <si>
    <t>Giao rừng cho cộng đồng dân cư thôn</t>
  </si>
  <si>
    <t>Cấp phép khai thác, tận dụng, tận thu các loại lâm sản ngoài gỗ không phụ thuộc loài nguy cấp, quý, hiếm, loài được ưu tiên bảo vệ theo quy định của pháp luật trong rừng phòng hộ của hộ gia đình, cá nhân, cộng đồng.</t>
  </si>
  <si>
    <t>Thẩm định, phê duyệt hồ sơ thiết kế, dự toán công trình lâm sinh (đối với công trình lâm sinh thuộc dự án do Chủ tịch UBND cấp huyện, UBND cấp xã quyết định đầu tư)</t>
  </si>
  <si>
    <t>Điều chỉnh thiết kế, dự toán công trình lâm sinh (đối với công trình lâm sinh thuộc dự án do Chủ tịch UBND cấp huyện, UBND cấp xã quyết định đầu tư)</t>
  </si>
  <si>
    <t>PHÒNG Y TẾ</t>
  </si>
  <si>
    <t xml:space="preserve">1105/QĐ-UBND ngày 26/4/2017 </t>
  </si>
  <si>
    <t>Cấp mới Giấy chứng nhận cơ sở đủ điều kiện an toàn thực phẩm đối với cơ sở kinh doanh dịch vụ ăn uống.</t>
  </si>
  <si>
    <t>Cấp phép khai thác, tận dung, tận thu các loại lâm sản ngoài gỗ thuộc loài nguy cấp, quý, hiếm và loài được ưu tiên bảo vệ theo quy định của pháp luật trong rừng sản xuất, rừng phòng hộ</t>
  </si>
  <si>
    <t>Thẩm định, phê duyệt phương án quản lý rừng bền vững của tổ chức</t>
  </si>
  <si>
    <t>Cấp giấy chứng nhận đăng ký trại nuôi sinh sản, trại nuôi sinh trưởng, cơ sở trồng cấy nhân tạo các loài động vật, thực vật hoang dã, nguy cấp, quý, hiếm theo quy định của pháp luật  Việt Nam và các Phụ lục II, III của Công ước CITES</t>
  </si>
  <si>
    <t>Thẩm định, Phê duyệt điều chỉnh tăng diện tích đối với khu rừng đặc dụng do Thủ tướng Chính phủ thành lập thuộc địa phương quản lý</t>
  </si>
  <si>
    <t>Thẩm định, phê duyệt cho Ban quản lý  khu rừng đặc dụng cho tổ chức, cá nhân thuê môi trường rừng để kinh doanh dịch vụ du lịch sinh thái lập dự án du lịch sinh thái đối với khu rừng đặc dụng thuộc địa phương quản lý</t>
  </si>
  <si>
    <t>Thẩm định, phê duyệt cho Ban quản lý khu rừng đặc dụng tự tổ chức hoặc liên kết với tổ chức, cá nhân khác để kinh doanh dịch vụ nghỉ dưỡng, du lịch sinh thái, vui chơi giải trí lập dự án du lịch sinh thái đối với khu rừng đặc dụng thuộc địa phương quản lý</t>
  </si>
  <si>
    <t>Thẩm định, phê duyệt cho Ban quản lý  khu rừng đặc dụng lập, tổ chức thực hiện hoặc liên kết với các đối tác đầu tư để thực hiện các phương án chi trả dịch vụ môi trường rừng đối với khu rừng thuộc địa phương quản lý</t>
  </si>
  <si>
    <t>Thẩm định, phê duyệt đề án thành lập Trung  tâm cứu hộ, bảo tồn và phát triển sinh vật (đối với khu rừng đặc dụng thuộc địa phương quản lý)</t>
  </si>
  <si>
    <t>Cấp chứng nhận nguồn gốc lô giống</t>
  </si>
  <si>
    <t>Cấp chứng nhận nguồn gốc lô cây con</t>
  </si>
  <si>
    <t>Công nhận nguồn giống cây trồng lâm nghiệp</t>
  </si>
  <si>
    <t>Thẩm định, phê duyệt hồ sơ thiết kế, dự toán công trình lâm sinh (đối với công trình lâm sinh thuộc dự án do Chủ tịch UBND cấp tỉnh quyết định đầu tư)</t>
  </si>
  <si>
    <t>Giao rừng cho tổ chức</t>
  </si>
  <si>
    <t>Cho thuê rừng cho tổ chức</t>
  </si>
  <si>
    <t>Cấp giấy chứng nhận trại nuôi gấu</t>
  </si>
  <si>
    <t>Điều chỉnh thiết kế, dự toán công trình lâm sinh (đối với công trình lâm sinh thuộc dự án do Chủ tịch UBND cấp tỉnh quyết định đầu tư)</t>
  </si>
  <si>
    <t xml:space="preserve"> Lĩnh vực quản lý giá</t>
  </si>
  <si>
    <t>Thủ tục Đăng ký giá của các doanh nghiệp thuộc phạm vi Sở Tài chính</t>
  </si>
  <si>
    <t> Quyết định số 3479/QĐ-UBND ngày 25/11/2016</t>
  </si>
  <si>
    <t>Thủ tục Kê khai giá của các doanh nghiệp thuộc phạm vi Sở Tài chính</t>
  </si>
  <si>
    <t>Lĩnh vực quản lý tài sản công</t>
  </si>
  <si>
    <t>Thủ tục Xác định giá trị quyền sử dụng đất để tính vào giá trị tài sản  của  các  tổ  chức được nhà nước giao đất không thu tiền sử dụng đất</t>
  </si>
  <si>
    <t xml:space="preserve"> </t>
  </si>
  <si>
    <t>Thủ tục thanh lý tài sản Nhà nước tại các cơ quan, tổ chức, đơn vị thuộc thẩm quyền của UBND tỉnh : Đối với trường hợp Ban hành quyết định phê duyệt giá khởi điểm/ giá bán chỉ định</t>
  </si>
  <si>
    <t>Thủ tục điều chuyển tài sản Nhà nước tại các cơ quan, tổ chức, đơn vị thuộc thẩm quyền  của  UBND tỉnh</t>
  </si>
  <si>
    <t>Thủ tục xử lý tài sản của các dự án sử dụng vốn ngân sách nhà  nước  khi  dự  án kết thúc</t>
  </si>
  <si>
    <t>Lĩnh vực Đầu tư</t>
  </si>
  <si>
    <t>Thẩm định quyết toán vốn đầu tư xây dựng cơ bản thuộc nguồn vốn  ngân  sách  nhà nước theo niên độ ngân sách hàng năm của tỉnh</t>
  </si>
  <si>
    <t>Hành chính sự nghiệp</t>
  </si>
  <si>
    <t>Thủ tục Phê duyệt kế hoạch lựa chọn nhà thầu sử dụng vốn nhà nước để mua sắm nhằm   duy   trì   hoạt động   thường   xuyên của    cơ    quan    nhà nước,  đơn  vị  thuộc lực lượng vũ trang nhân dân, đơn vị sự nghiệp công lập, tổ chức   chính   trị,   tổ chức  chính  trị  -  xã hội, tổ chức chính trị xã hội - nghề nghiệp, tổ  chức  xã  hội,  tổ chức xã hội - nghề nghiệp thuộc thẩm quyền  của  UBND tỉnh</t>
  </si>
  <si>
    <t>Quyết định số 3479/QĐ-UBND ngày 25/11/2016</t>
  </si>
  <si>
    <t>Sở Tài chính: 20 ngày; UBND tỉnh: 05 ngày </t>
  </si>
  <si>
    <t>PHỤ LỤC 10 : SỞ TÀI NGUYÊN VÀ MÔI TRƯỜNG</t>
  </si>
  <si>
    <t xml:space="preserve"> Lĩnh vực Quản lý đất đai: 7/16 thủ tục hành chính đang sửa đổi Quyết định số 73/2015/QĐ-UBND ngày 25/12/2015 thực hiện Nghị định số 01/2017/NĐ-CP ngày 06/01/2017 ( Thời gian đúng với  quy định của  Nghị định số 01/2017/NĐ-CP, không rút ngắn thêm)</t>
  </si>
  <si>
    <t>Cấp Giấy phép thăm dò khoáng sản</t>
  </si>
  <si>
    <t>914/QĐ-UBND ngày 25/4/2013</t>
  </si>
  <si>
    <t>Gia hạn Giấy phép thăm dò khoáng sản</t>
  </si>
  <si>
    <t>Trả lại Giấy phép thăm dò khoáng sản hoặc trả lại một phần diện tích khu vực thăm dò khoáng sản</t>
  </si>
  <si>
    <t>Cấp Giấy phép khai thác khoáng sản</t>
  </si>
  <si>
    <t>Gia hạn Giấy phép khai thác khoáng sản</t>
  </si>
  <si>
    <t>Trả lại Giấy phép khai thác khoáng sản hoặc trả lại một phần diện tích khu vực khai thác khoáng sản</t>
  </si>
  <si>
    <t>Phê duyệt trữ lượng khoáng sản</t>
  </si>
  <si>
    <t xml:space="preserve">1281/QĐ-UBND ngày 10/5/2016 </t>
  </si>
  <si>
    <t>Thẩm định báo cáo đánh giá tác động môi trường</t>
  </si>
  <si>
    <t>30</t>
  </si>
  <si>
    <t>Thẩm định đề án bảo vệ môi trường chi tiết</t>
  </si>
  <si>
    <t>15</t>
  </si>
  <si>
    <t>Thẩm định phương án cải tạo, phục hồi môi trường/phương án cải tạo, phục hồi môi trường bổ sung</t>
  </si>
  <si>
    <t>35</t>
  </si>
  <si>
    <t>Cấp mới giấy xác nhận đủ điều kiện về bảo vệ môi trường trong nhập khẩu phế liệu làm nguyên liệu sản xuất.</t>
  </si>
  <si>
    <t>Cấp lại giấy xác nhận đủ điều kiện về bảo vệ môi trường trong nhập khẩu phế liệu làm nguyên liệu sản xuất do hết hạn.</t>
  </si>
  <si>
    <t>20</t>
  </si>
  <si>
    <t>Thẩm định báo cáo đánh giá môi trường chiến lược</t>
  </si>
  <si>
    <t>45</t>
  </si>
  <si>
    <t>40,5</t>
  </si>
  <si>
    <t>Báo cáo kết quả thẩm định báo cáo đánh giá môi trường chiến lược</t>
  </si>
  <si>
    <t>13,5</t>
  </si>
  <si>
    <t>Kiểm tra, xác nhận hoàn thành từng phần phương án cải tạo, phục hồi môi trường; phương án cải tạo, phục hồi môi trường bổ sung</t>
  </si>
  <si>
    <t>40</t>
  </si>
  <si>
    <r>
      <t>Gia hạn, điều chỉnh nội dung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đêmGia hạn, điều chỉnh nội dung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</si>
  <si>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t>2358/QĐ-UBND ngày  10/9/2015</t>
  </si>
  <si>
    <r>
      <t>Cấp giấy phép xả nước thải vào nguồn nước với lưu lượng dưới 30.000m</t>
    </r>
    <r>
      <rPr>
        <vertAlign val="superscript"/>
        <sz val="12"/>
        <color indexed="8"/>
        <rFont val="Times New Roman"/>
        <family val="1"/>
      </rPr>
      <t>3</t>
    </r>
    <r>
      <rPr>
        <sz val="12"/>
        <color indexed="8"/>
        <rFont val="Times New Roman"/>
        <family val="1"/>
      </rPr>
      <t>/ngày đêm đối với hoạt động nuôi trồng thủy sản; với lưu lượng dưới 3.000m</t>
    </r>
    <r>
      <rPr>
        <vertAlign val="superscript"/>
        <sz val="12"/>
        <color indexed="8"/>
        <rFont val="Times New Roman"/>
        <family val="1"/>
      </rPr>
      <t>3</t>
    </r>
    <r>
      <rPr>
        <sz val="12"/>
        <color indexed="8"/>
        <rFont val="Times New Roman"/>
        <family val="1"/>
      </rPr>
      <t>/ngày đêm đối với các hoạt động khácCấp giấy phép xả nước thải vào nguồn nước với lưu lượng dưới 30.000m</t>
    </r>
    <r>
      <rPr>
        <vertAlign val="superscript"/>
        <sz val="12"/>
        <color indexed="8"/>
        <rFont val="Times New Roman"/>
        <family val="1"/>
      </rPr>
      <t>3</t>
    </r>
    <r>
      <rPr>
        <sz val="12"/>
        <color indexed="8"/>
        <rFont val="Times New Roman"/>
        <family val="1"/>
      </rPr>
      <t>/ngày đêm đối với hoạt động nuôi trồng thủy sản; với lưu lượng dưới 3.000m</t>
    </r>
    <r>
      <rPr>
        <vertAlign val="superscript"/>
        <sz val="12"/>
        <color indexed="8"/>
        <rFont val="Times New Roman"/>
        <family val="1"/>
      </rPr>
      <t>3</t>
    </r>
    <r>
      <rPr>
        <sz val="12"/>
        <color indexed="8"/>
        <rFont val="Times New Roman"/>
        <family val="1"/>
      </rPr>
      <t>/ngày đêm đối với các hoạt động khác</t>
    </r>
  </si>
  <si>
    <t>Thủ tục này nằm trong kế hoạch rà soát, đánh giá thủ tục hành chính năm 2017 của tỉnh Bình Thuận tại Quyết định số 134/QĐ-UBND ngày 13/01/2017</t>
  </si>
  <si>
    <t>Cấp lại giấy phép tài nguyên nước</t>
  </si>
  <si>
    <t>Cấp phép hành nghề khoan nước dưới đất quy mô vừa và nhỏ</t>
  </si>
  <si>
    <t>Gia hạn, điều chỉnh nội dung giấy phép hành nghề khoan nước dưới đất quy mô vừa và nhỏ</t>
  </si>
  <si>
    <t xml:space="preserve">Cấp lại giấy phép hành nghề khoan nước dưới đất </t>
  </si>
  <si>
    <t>Lấy ý kiến Ủy ban nhân dân tỉnh đối với các dự án đầu tư có chuyển nước từ nguồn nước liên tỉnh, dự án đầu tư xây dựng hồ, đập trên dòng chính thuộc lưu vực sông liên tỉnh</t>
  </si>
  <si>
    <t>Giao khu vực biển</t>
  </si>
  <si>
    <t>2359/QĐ-UBND ngày 10/9/2015</t>
  </si>
  <si>
    <t>Gia hạn quyết định giao khu vực biển</t>
  </si>
  <si>
    <t>Trả lại khu vực biển</t>
  </si>
  <si>
    <t>Cấp giấy phép hoạt động in</t>
  </si>
  <si>
    <t xml:space="preserve"> 1932/QĐ-UBND ngày 07/7/2016 </t>
  </si>
  <si>
    <t>Cấp lại giấy phép hoạt động in</t>
  </si>
  <si>
    <t>Đăng ký hoạt động cơ sở in</t>
  </si>
  <si>
    <t>Thay đổi thông tin đăng ký hoạt động cơ sở in</t>
  </si>
  <si>
    <t>Cấp giấy phép chế bản in, gia công sau in cho nước ngoài</t>
  </si>
  <si>
    <t>Đăng ký sử dụng máy photocopy màu, máy in có chức năng photocopy màu</t>
  </si>
  <si>
    <t>Chuyển nhượng máy photocopy màu, máy in có chức năng photocopy màu</t>
  </si>
  <si>
    <t>Cấp giấy phép hoạt động in xuất bản phẩm</t>
  </si>
  <si>
    <t>Cấp đổi giấy phép hoạt động in xuất bản phẩm</t>
  </si>
  <si>
    <t>Cấp lại giấy phép hoạt động in xuất bản phẩm</t>
  </si>
  <si>
    <t>Đăng ký hoạt động phát hành xuất bản phẩm</t>
  </si>
  <si>
    <t>Cấp giấy phép xuất bản tài liệu không kinh doanh</t>
  </si>
  <si>
    <t>Cấp giấy phép in gia công xuất bản phẩm cho nước ngoài</t>
  </si>
  <si>
    <t>Cấp giấy phép nhập khẩu xuất bản phẩm không kinh doanh</t>
  </si>
  <si>
    <t>Cấp giấy phép tổ chức triển lãm, hội chợ xuất bản phẩm</t>
  </si>
  <si>
    <t>Cấp phép xuất bản bản tin (trong nước).</t>
  </si>
  <si>
    <t>Cho phép họp báo trong nước.</t>
  </si>
  <si>
    <t>1.5</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</si>
  <si>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</si>
  <si>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</si>
  <si>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</si>
  <si>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Đăng ký tập sự hành nghề công chứng trường hợp người tập sự thay đổi nơi tập sự sang tổ chức hành nghề công chứng tại tỉnh, thành phố trực thuộc Trung ương khác</t>
  </si>
  <si>
    <t>3628/QĐ-UBND ngày 08/12/2016</t>
  </si>
  <si>
    <t>Đăng ký tập sự lại hành nghề công chứng sau khi chấm dứt tập sự hành nghề công chứng</t>
  </si>
  <si>
    <t>Từ chối hướng dẫn tập sự (trường hợp tổ chức hành nghề công chứng không có công chứng viên khác đủ điều kiện hướng dẫn tập sự)</t>
  </si>
  <si>
    <t>Thay đổi công chứng viên hướng dẫn tập sự</t>
  </si>
  <si>
    <t>Đăng ký hành nghề và cấp Thẻ công chứng viên</t>
  </si>
  <si>
    <t>Đăng ký hoạt động Văn phòng công chứng</t>
  </si>
  <si>
    <t>Thay đổi nội dung đăng ký hoạt động của Văn phòng công chứng</t>
  </si>
  <si>
    <t>Thay đổi nội dung đăng ký hoạt động của Văn phòng công chứng nhận sáp nhập</t>
  </si>
  <si>
    <t>Thay đổi nội dung đăng ký hoạt động của Văn phòng công chứng được chuyển nhượng</t>
  </si>
  <si>
    <t>Đăng ký hoạt động Văn phòng công chứng chuyển đổi từ Văn phòng công chứng do một công chứng viên thành lập</t>
  </si>
  <si>
    <t>Thay đổi nơi tập sự hành nghề công chứng từ tổ chức hành nghề công chứng này sang tổ chức hành nghề công chứng khác trong cùng một tỉnh, thành phố trực thuộc Trung ương</t>
  </si>
  <si>
    <t>Thay đổi nơi tập sự từ tổ chức hành nghề công chứng tại tỉnh, thành phố trực thuộc Trung ương này sang tổ chức hành nghề công chứng tại tỉnh, thành phố trực thuộc Trung ương khác</t>
  </si>
  <si>
    <t>Chấm dứt tập sự hành nghề công chứng</t>
  </si>
  <si>
    <t>Cấp lại Thẻ công chứng viên</t>
  </si>
  <si>
    <t>Thu hồi Quyết định cho phép thành lập Văn phòng công chứng</t>
  </si>
  <si>
    <t xml:space="preserve">Đăng ký tập sự  hành nghề công chứng </t>
  </si>
  <si>
    <t>Đăng ký tham dự kiểm tra kết quả tập sự hành nghề công chứng</t>
  </si>
  <si>
    <t>Xóa hành nghề công chứng</t>
  </si>
  <si>
    <t>Đăng ký hoạt động Văn phòng công chứng hợp nhất</t>
  </si>
  <si>
    <t>Đăng ký danh sách đấu giá viên</t>
  </si>
  <si>
    <t>Đăng ký hoạt động của tổ chức hành nghề luật sư</t>
  </si>
  <si>
    <t>Đăng ký hoạt động của chi nhánh của tổ chức hành nghề luật sư</t>
  </si>
  <si>
    <t>Đăng ký hoạt động của chi nhánh, công ty luật nước ngoài</t>
  </si>
  <si>
    <t>Đăng ký hoạt động của chi nhánh của công ty luật nước ngoài tại Việt Nam</t>
  </si>
  <si>
    <t>Cấp lại Giấy đăng ký hoạt động của chi nhánh, công ty luật nước ngoài</t>
  </si>
  <si>
    <t>Đăng ký hành nghề luật sư với tư cách cá nhân</t>
  </si>
  <si>
    <t>Hợp nhất công ty luật</t>
  </si>
  <si>
    <t>Sáp nhập công ty luật</t>
  </si>
  <si>
    <t>Chuyển đổi công ty luật trách nhiệm hữu hạn và công ty luật hợp danh</t>
  </si>
  <si>
    <t>Chuyển đổi văn phòng luật sư thành công ty luật</t>
  </si>
  <si>
    <t>Đăng ký hoạt động của công ty luật Việt Nam chuyển đổi từ công ty luật nước ngoài</t>
  </si>
  <si>
    <t>Chấm dứt hoạt động của tổ chức hành nghề luật sư</t>
  </si>
  <si>
    <t>Thay đổi người đại diện theo pháp luật của Văn phòng luật sư, công ty luật trách nhiệm hữu hạn một thành viên</t>
  </si>
  <si>
    <t>Thay đổi người đại diện theo pháp luật của công ty luật trách nhiệm hữu hạn hai thành viên trở lên, công ty luật hợp danh</t>
  </si>
  <si>
    <t>Thay đổi nội dung Giấy đăng ký hoạt động của chi nhánh, công ty luật nước ngoài</t>
  </si>
  <si>
    <t>Thay đổi nội dung đăng ký hoạt động của Trung tâm tư vấn pháp luật, chi nhánh</t>
  </si>
  <si>
    <t>Chấm dứt hoạt động trung tâm tư vấn pháp luật trong trường hợp bị thu hồi giấy đăng ký hoạt động</t>
  </si>
  <si>
    <t>Thu hồi thẻ tư vấn viên pháp luật</t>
  </si>
  <si>
    <t>Cấp lại thẻ tư vấn viên pháp luật</t>
  </si>
  <si>
    <t>Đăng ký hoạt động của Trung tâm tư vấn pháp luật</t>
  </si>
  <si>
    <t>Đăng ký hoạt động cho chi nhánh của Trung tâm tư vấn pháp luật</t>
  </si>
  <si>
    <t>Cấp thẻ tư vấn viên pháp luật</t>
  </si>
  <si>
    <t>Đăng ký hoạt động của Trung tâm trọng tài</t>
  </si>
  <si>
    <t>Đăng ký hoạt động của Chi nhánh Trung tâm trọng tài</t>
  </si>
  <si>
    <t>Thay đổi nội dung Giấy đăng ký hoạt động của Trung tâm trọng tài</t>
  </si>
  <si>
    <t>Thu hồi giấy đăng ký hoạt động của Trung tâm trọng tài, Giấy đăng ký hoạt động của Chi nhánh Trung tâm trọng tài</t>
  </si>
  <si>
    <t>Đăng ký hoạt động Chi nhánh của Tổ chức trọng tài nước ngoài tại Việt Nam</t>
  </si>
  <si>
    <t>Thay đổi nội dung Giấy đăng ký hoạt động Chi nhánh của Tổ chức trọng tài nước ngoài tại Việt Nam</t>
  </si>
  <si>
    <t>Thu hồi Giấy đăng ký hoạt động Chi nhánh của Tổ chức trọng tài nước ngoài tại Việt Nam</t>
  </si>
  <si>
    <t>Đăng ký hành nghề quản lý, thanh lý tài sản với tư cách cá nhân</t>
  </si>
  <si>
    <t>Thay đổi thành viên hợp danh của công ty hợp danh hoặc thay đổi chủ doanh nghiệp tư nhân của doanh nghiệp quản lý, thanh lý tài sản</t>
  </si>
  <si>
    <t>Đăng ký hành nghề quản lý, thanh lý tài sản đối với doanh nghiệp quản lý, thanh lý tài sản</t>
  </si>
  <si>
    <t>Cấp phép thành lập văn phòng giám định tư pháp</t>
  </si>
  <si>
    <t>Đăng ký hoạt động văn phòng giám định tư pháp</t>
  </si>
  <si>
    <t>Thay đổi nội dung đăng ký hoạt động, cấp lại Giấy đăng ký hoạt động của Văn phòng giám định tư pháp</t>
  </si>
  <si>
    <t>PHỤ LỤC 13 : SỞ VĂN HÓA THỂ THAO VÀ DU LỊCH</t>
  </si>
  <si>
    <t>Cấp Giấy chứng nhận đăng ký hoạt động của cơ sở hỗ trợ nạn nhân bạo lực gia đình</t>
  </si>
  <si>
    <t>2879/QĐ-UBND ngày 3/10/2016</t>
  </si>
  <si>
    <t>Thủ tục Ghi vào sổ hộ tịch việc kết hôn của công dân Việt Nam đã được giải quyết tại cơ quan có thẩm quyền của nước ngoài</t>
  </si>
  <si>
    <t>Thủ tục Ghi vào sổ hộ tịch việc ly hôn, hủy việc kết hôn của công dân Việt Nam đã được giải quyết tại cơ quan có thẩm quyền của nước ngoài</t>
  </si>
  <si>
    <t>II. Lĩnh vực: Chứng thực</t>
  </si>
  <si>
    <t xml:space="preserve">Chứng thực hợp đồng, giao dịch liên quan đến tài sản là động sản </t>
  </si>
  <si>
    <t xml:space="preserve">Chứng thực văn bản thỏa thuận phân chia di sản mà di sản là động sản </t>
  </si>
  <si>
    <t xml:space="preserve">Chứng thực văn bản khai nhận di sản mà di sản là động sản </t>
  </si>
  <si>
    <t>III. Lĩnh vực: Bồi thường nhà nước</t>
  </si>
  <si>
    <t>Thủ tục xác định cơ quan có trách nhiệm bồi thường</t>
  </si>
  <si>
    <t>Thủ tục giải quyết bồi thường tại cơ quan có trách nhiệm bồi thường trong hoạt động quản lý hành chính</t>
  </si>
  <si>
    <t>Thủ tục chi trả tiền bồi thường trong hoạt động quản lý hành chính</t>
  </si>
  <si>
    <t>Thủ tục giải quyết bồi thường tại cơ quan có trách nhiệm bồi thường trong hoạt động thi hành án dân sự</t>
  </si>
  <si>
    <t>Thủ tục chi trả tiền bồi thường trong hoạt động thi hành án dân sự</t>
  </si>
  <si>
    <t>IV. Lĩnh vực: Trợ giúp pháp lý</t>
  </si>
  <si>
    <t xml:space="preserve">Thủ tục thay đổi người thực hiện trợ giúp pháp lý </t>
  </si>
  <si>
    <t>Thủ tục đề nghị thanh toán chi phí thực hiện vụ việc trợ giúp pháp lý</t>
  </si>
  <si>
    <t>PHÒNG NỘI VỤ:</t>
  </si>
  <si>
    <t>I. Lĩnh vực tổ chức hành chính, đơn vị sự nghiệp công lập</t>
  </si>
  <si>
    <t>Thủ tục thẩm định việc thành lập tổ chức sự nghiệp công lập</t>
  </si>
  <si>
    <t xml:space="preserve">II. Lĩnh vực tổ chức phi chính phủ </t>
  </si>
  <si>
    <t>Thủ tục cho phép thành lập và công nhận điều lệ quỹ</t>
  </si>
  <si>
    <t>Thủ tục công nhận thay đổi, bổ sung thành viên Hội đồng quản lý quỹ</t>
  </si>
  <si>
    <t>Thủ tục cấp lại giấy phép thành lập và công nhận điều lệ quỹ</t>
  </si>
  <si>
    <t>Thủ tục cho phép quỹ được hoạt động trở lại sau khi quỹ bị tạm đình chỉ hoạt động</t>
  </si>
  <si>
    <t>Thủ tục hợp nhất, sáp nhập, chia, tách quỹ</t>
  </si>
  <si>
    <t>Thủ tục đổi tên quỹ</t>
  </si>
  <si>
    <t>Thủ tục quỹ tự giải thể</t>
  </si>
  <si>
    <t>III. Lĩnh vực quản lý nhà nước về Thi đua khen thưởng</t>
  </si>
  <si>
    <t>Thủ tục tặng Giấy khen của Chủ tịch UBND cấp huyện về thành tích thi đua theo đợt, chuyên đề</t>
  </si>
  <si>
    <t>Thủ tục tặng Giấy khen của Chủ tịch UBND cấp huyện về thành tích đột xuất</t>
  </si>
  <si>
    <t>Thủ tục tặng Giấy khen của Chủ tịch UBND cấp huyện về khen thưởng đối ngoại</t>
  </si>
  <si>
    <t>IV. Lĩnh vực tín ngưỡng, tôn giáo</t>
  </si>
  <si>
    <t>Thủ tục đăng ký cho hội đoàn tôn giáo có phạm vi hoạt động trong một huyện, quận, thị xã, thành phố thuộc tỉnh</t>
  </si>
  <si>
    <t>Thủ tục đăng ký cho dòng tu, tu viện hoặc các tổ chức tu hành tập thể khác có phạm vi hoạt động trong một huyện, quận, thị xã, thành phố thuộc tỉnh</t>
  </si>
  <si>
    <t>Thủ tục đăng ký thuyên chuyển nơi hoạt động tôn giáo của chức sắc, nhà tu hành</t>
  </si>
  <si>
    <t>Thủ tục chấp thuận hoạt động tôn giáo ngoài chương trình đăng ký hàng năm có sự tham gia của tín đồ trong huyện, quận, thị xã, thành phố thuộc tỉnh</t>
  </si>
  <si>
    <t>Thủ tục chấp thuận tổ chức hội nghị thường niên, đại hội của tổ chức tôn giáo cơ sở</t>
  </si>
  <si>
    <t>Thủ tục chấp thuận việc tổ chức cuộc lễ diễn ra ngoài cơ sở tôn giáo có sự tham gia của tín đồ trong phạm vi một huyện, quận, thị xã, thành phố thuộc tỉnh</t>
  </si>
  <si>
    <t>Thủ tục chấp thuận việc giảng đạo, truyền đạo của chức sắc, nhà tu hành ngoài cơ sở tôn giáo</t>
  </si>
  <si>
    <t>Thủ tục chấp thuận việc tổ chức quyên góp của cơ sở tín ngưỡng, tổ chức tôn giáo vượt ra ngoài phạm vi một xã nhưng trong phạm vi một huyện</t>
  </si>
  <si>
    <t>PHÒNG TÀI CHÍNH - KẾ HOẠCH:</t>
  </si>
  <si>
    <t xml:space="preserve">1100/QĐ-UBND ngày 19/4/2017 </t>
  </si>
  <si>
    <t>I.Lĩnh vực thành lập và hoạt động của hộ kinh doanh</t>
  </si>
  <si>
    <t>Đăng ký kinh doanh</t>
  </si>
  <si>
    <t>Tạm ngừng hoạt động hộ kinh doanh.</t>
  </si>
  <si>
    <t>Chấm dứt hoạt động hộ kinh doanh</t>
  </si>
  <si>
    <t>II. Lĩnh vực thành lập và họat động của Hợp tác xã</t>
  </si>
  <si>
    <t>Đăng ký thành lập chi nhánh, văn phòng đại diện, địa điểm kinh doanh của Hợp tác xã</t>
  </si>
  <si>
    <t>Đăng ký thay đổi tên, địa chỉ trụ sở chính, ngành, nghề sản xuất, kinh doanh, vốn điều lệ, người đại diện theo pháp luật; tên, địa chỉ, người đại diện chi nhánh, văn phòng đại diện của hợp tác xã</t>
  </si>
  <si>
    <t>Đăng ký khi hợp tác xã chia</t>
  </si>
  <si>
    <t>Đăng ký khi hợp tác xã tách</t>
  </si>
  <si>
    <t>Đăng ký khi hợp tác xã hợp nhất</t>
  </si>
  <si>
    <t>Đăng ký khi hợp tác xã sáp nhập</t>
  </si>
  <si>
    <t>Cấp lại giấy chứng nhận đăng ký hợp tác xã (khi bị mất)</t>
  </si>
  <si>
    <t>Cấp lại giấy chứng nhận đăng ký chi nhánh, văn phòng đại diện hợp tác xã (khi bị mất)</t>
  </si>
  <si>
    <t>Cấp lại giấy chứng nhận đăng ký hợp tác xã (khi bị hư hỏng)</t>
  </si>
  <si>
    <t>Cấp lại giấy chứng nhận đăng ký chi nhánh, văn phòng đại diện hợp tác xã (khi bị hư hỏng)</t>
  </si>
  <si>
    <t>PHỤ LỤC 14 : SỞ XÂY DỰNG</t>
  </si>
  <si>
    <t xml:space="preserve">DANH MỤC THỦ TỤC HÀNH CHÍNH RÚT NGẮN THỜI GIAN GIẢI QUYẾT SO VỚI QUY ĐỊNH PHÁP LUẬT </t>
  </si>
  <si>
    <t>Số ngày rút ngắn</t>
  </si>
  <si>
    <t>Chấp thuận chủ trương đầu tư dự án xây dựng nhà ở thuộc thẩm quyền Ủy ban nhân dân tỉnh quy định tại Khoản 6 Điều 9 Nghị định số 99/2015/NĐ- CP</t>
  </si>
  <si>
    <t>a) Đối với trường hợp phải xét duyệt, tổ chức chấm điểm</t>
  </si>
  <si>
    <t xml:space="preserve">Tỉ lệ rút ngắn bình quân (%): </t>
  </si>
  <si>
    <t>Tổng số TTHC rút ngắn so với pháp luật quy định:</t>
  </si>
  <si>
    <t>Cấp sửa đổi, bổ sung Giấy phép thành lập Văn phòng đại diện của doanh nghiệp quảng cáo nước ngoài tại Việt Nam (thay đổi tên gọi, phạm vi hoạt động, người đứng đầu, địa điểm trong tỉnh)</t>
  </si>
  <si>
    <t>Cấp lại Giấy phép thành lập Văn phòng đại diện của doanh nghiệp quảng cáo nước ngoài tại Việt Nam : Thay đổi tên gọi hoặc nơi đăng ký thành lập của doanh nghiệp quảng cáo nước ngoài sang nước khác; Thay đổi hoạt động của doanh nghiệp quảng cáo nước ngoài; Giấy phép bị mất, rách.</t>
  </si>
  <si>
    <t>Xuất nhập khẩu văn hóa phẩm không nhằm mục đích kinh doanh</t>
  </si>
  <si>
    <t>Giám định văn hóa phẩm xuất khẩu không nhằm mục đích kinh doanh của tổ chức, cá nhân ở địa phương</t>
  </si>
  <si>
    <t>Nhập khẩu văn hóa phẩm nhằm mục đích kinh doanh</t>
  </si>
  <si>
    <t>Phê duyệt nội dung tác phẩm tạo hình, mỹ thuật ứng dụng, tác phẩm nhiếp ảnh nhập khẩu</t>
  </si>
  <si>
    <t>Phê duyệt nội dung tác phẩm điện ảnh nhập khẩu (Phim Tài liệu, Khoa học, Hoạt hình)</t>
  </si>
  <si>
    <t>Xác nhận danh mục sản phẩm nghe nhìn có nội dung vui chơi giải trí nhập khẩu</t>
  </si>
  <si>
    <t>Lĩnh vực nhà ở</t>
  </si>
  <si>
    <t>Thủ tục thông báo nhà ở hình thành trong tương lai đủ điều kiện được bán, cho thuê mua</t>
  </si>
  <si>
    <t>3808/QĐ- UBND ngày 23/12/2016</t>
  </si>
  <si>
    <t>Đã rút ngắn thời gian tại Quyết định số 3808/QĐ- UBND</t>
  </si>
  <si>
    <t>Lựa chọn chủ đầu tư dự án xây dựng nhà ở thương mại quy định tại Khoản 2 Điều 18 Nghị định số 99/2015/NĐ-CP</t>
  </si>
  <si>
    <t>Thuê nhà ở công vụ thuộc thẩm quyền quản lý của Ủy ban nhân dân tỉnh</t>
  </si>
  <si>
    <t>Cho thuê, thuê mua nhà ở xã hội thuộc sở hữu nhà nước</t>
  </si>
  <si>
    <t>Thẩm định giá bán, thuê mua, thế nhà ở xã hội được đầu tư xây dựng theo dự án bằng nguồn vốn ngoài ngân sách nhà nước trên phạm vi địa bàn tỉnh.</t>
  </si>
  <si>
    <t>Lĩnh vực kinh doanh bất động sản</t>
  </si>
  <si>
    <t>Chuyển nhượng toàn bộ hoặc một phần dự án bất động sản đối với dự án do Ủy ban nhân dân tỉnh, cấp huyện quyết định việc đầu tư</t>
  </si>
  <si>
    <t>Lĩnh vực hoạt động xây dựng</t>
  </si>
  <si>
    <t>Cấp chứng chỉ năng lực hoạt động xây dựng đối với tổ chức tư vấn lập thiết kế quy hoạch xây dựng</t>
  </si>
  <si>
    <t>Cấp chứng chỉ năng lực hoạt động xây dựng đối với tổ chức tư vấn lập, thẩm tra dự án đầu tư xây dựng</t>
  </si>
  <si>
    <t>Cấp chứng chỉ năng lực hoạt động xây dựng đối với ban quản lý dự án đầu tư xây dựng</t>
  </si>
  <si>
    <t>Cấp chứng chỉ năng lực hoạt động xây dựng đối với tổ chức tư vấn quản lý dự án</t>
  </si>
  <si>
    <t>Cấp chứng chỉ năng lực hoạt động với tổ chức thiết kế, thẩm tra thiết kế xây dựng công trình</t>
  </si>
  <si>
    <t>Cấp chứng chỉ năng lực hoạt động xây dựng đối với tổ chức thực hiện giám sát thi công, kiểm định xây dựng</t>
  </si>
  <si>
    <t>Cấp chứng chỉ năng lực hoạt động xây dựng đối với tổ chức tư vấn quản lý chi phí đầu tư xây dựng</t>
  </si>
  <si>
    <t>Cấp chứng chỉ năng lực hoạt động xây dựng đối với tổ chức thi công xây dựng công trình</t>
  </si>
  <si>
    <t>Cấp lại chứng chỉ năng lực hoạt động xây dựng hạng II, hạng III cho tổ chức</t>
  </si>
  <si>
    <t>Cấp điều chỉnh, bổ sung chứng chỉ năng lực hoạt động xây dựng hạng II, hạng III cho tổ chức</t>
  </si>
  <si>
    <t>Đăng ký thông tin về năng lực hoạt động xây dựng</t>
  </si>
  <si>
    <t>Thay đổi, bổ sung thông tin năng lực của tổ chức</t>
  </si>
  <si>
    <t>Thẩm định dự án đầu tư xây dựng điều chỉnh đối với dự án sử dụng vốn ngân sách nhà nước</t>
  </si>
  <si>
    <t>a)Thẩm định dự án đầu tư xây dựng điều chỉnh đối với dự án sử dụng vốn ngân sách nhà nước - Đối với dự án nhóm B</t>
  </si>
  <si>
    <t>b) Thẩm định dự án đầu tư xây dựng điều chỉnh đối với dự án sử dụng vốn ngân sách nhà nước- Đối với dự án nhóm C</t>
  </si>
  <si>
    <t>a) Thẩm định dự án đầu tư xây dựng điều chỉnh đối với dự án sử dụng vốn ngân sách nhà nước - Đối với dự án nhóm B</t>
  </si>
  <si>
    <t>b) Thẩm định dự án đầu tư xây dựng điều chỉnh đối với dự án sử dụng vốn ngân sách nhà nước - Đối với dự án nhóm C</t>
  </si>
  <si>
    <t>Thẩm định thiết kế cơ sở đối với dự án sử dụng vốn nhà nước ngoài ngân sách</t>
  </si>
  <si>
    <t>a) Thẩm định thiết kế cơ sở đối với dự án sử dụng vốn nhà nước ngoài ngân sách - Đối với dự án nhóm B</t>
  </si>
  <si>
    <t>b) Thẩm định thiết kế cơ sở đối với dự án sử dụng vốn nhà nước ngoài ngân sách - Đối với dự án nhóm C</t>
  </si>
  <si>
    <t>Thẩm định thiết kế cơ sở điều chỉnh đối với dự án vốn nhà nước ngoài ngân sách.</t>
  </si>
  <si>
    <t>a) Thẩm định thiết kế cơ sở điều chỉnh đối với dự án vốn nhà nước ngoài ngân sách.- Đối với dự án nhóm B</t>
  </si>
  <si>
    <t>b) Thẩm định thiết kế cơ sở điều chỉnh đối với dự án vốn nhà nước ngoài ngân sách.- Đối với dự án nhóm C</t>
  </si>
  <si>
    <t>Thẩm định thiết kế cơ sở dự án đầu tư xây dựng đối với dự án sử dụng vốn khác</t>
  </si>
  <si>
    <t>a) Thẩm định thiết kế cơ sở dự án đầu tư xây dựng đối với dự án sử dụng vốn khác- Đối với dự án nhóm B</t>
  </si>
  <si>
    <t>b) Thẩm định thiết kế cơ sở dự án đầu tư xây dựng đối với dự án sử dụng vốn khác- Đối với dự án nhóm C</t>
  </si>
  <si>
    <t>Thẩm định thiết kế cơ sở điều chỉnh đối với dự án vốn khác</t>
  </si>
  <si>
    <t>a) Thẩm định thiết kế cơ sở điều chỉnh đối với dự án vốn khác - Đối với dự án nhóm B</t>
  </si>
  <si>
    <t>b) Thẩm định thiết kế cơ sở điều chỉnh đối với dự án vốn khác - Đối với dự án nhóm C</t>
  </si>
  <si>
    <t>Thẩm định báo cáo kinh tế - kỹ thuật đầu tư xây dựng điều chỉnh đối với dự án sử dụng vốn ngân sách nhà nước</t>
  </si>
  <si>
    <t>Thẩm định thiết kế bản vẽ thi công, dự toán xây dựng của Báo cáo kinh tế - kỹ thuật sử dụng vốn nhà nước ngoài ngân sách</t>
  </si>
  <si>
    <t>Thẩm định thiết kế bản vẽ thi công, dự toán xây dựng điều chỉnh của Báo cáo kinh tế - kỹ thuật sử dụng vốn nhà nước ngoài ngân sách</t>
  </si>
  <si>
    <t>Thẩm định thiết kế bản vẽ thi công đối với công trình công cộng, công trình có ảnh hưởng lớn đến cảnh quan, môi trường và an toàn của cộng đồng sử dụng vốn khác</t>
  </si>
  <si>
    <t>Thẩm định thiết kế bản vẽ thi công điều chỉnh đối với công trình công cộng, công trình có ảnh hưởng lớn đến cảnh quan, môi trường và an toàn của cộng đồng sử dụng vốn khác</t>
  </si>
  <si>
    <t xml:space="preserve">Thủ tục cấp đổi Giấy chứng nhận cơ sở đủ điều kiện an toàn thực phẩm đối với cơ sở kinh doanh dịch vụ ăn uống. </t>
  </si>
  <si>
    <t>Cấp Giấy xác nhận kiến thức về an toàn thực phẩm đối với tổ chức và cá nhân theo Thông tư 47/2014/TT-BYT</t>
  </si>
  <si>
    <t>PHỤ LỤC 17 : UBND CẤP XÃ</t>
  </si>
  <si>
    <t>I. NGÀNH CÔNG THƯƠNG</t>
  </si>
  <si>
    <t xml:space="preserve">2625/QĐ-UBND ngày 08/09/2016 </t>
  </si>
  <si>
    <t>Lĩnh vực Công nghiệp tiêu dùng</t>
  </si>
  <si>
    <t>Thủ tục cấp giấy xác nhận đăng ký sản xuất rượu thủ công để bán cho doanh nghiệp có giấy phép sản xuất rượu để chế biến lại</t>
  </si>
  <si>
    <t>Thủ tục cấp lại giấy xác nhận đăng ký sản xuất rượu thủ công để bán cho doanh nghiệp có giấy phép sản xuất rượu để chế biến lại</t>
  </si>
  <si>
    <t>Thủ tục cấp đổi bổ sung giấy xác nhận đăng ký sản xuất rượu thủ công để bán cho doanh nghiệp có giấy phép sản xuất rượu để chế biến lại</t>
  </si>
  <si>
    <t>II. NGÀNH GIÁO DỤC VÀ ĐÀO TẠO</t>
  </si>
  <si>
    <t xml:space="preserve">2709/QĐ-UBND ngày 16/09/2016 </t>
  </si>
  <si>
    <t>Thủ tục đăng ký thành lập nhóm trẻ, lớp mẫu giáo độc lập tư thục</t>
  </si>
  <si>
    <t>Thủ tục sáp nhập, chia tách nhóm trẻ, lớp mẫu giáo độc lập, tư thục</t>
  </si>
  <si>
    <t>III. LAO ĐỘNG - THƯƠNG BINH VÀ XÃ HỘI</t>
  </si>
  <si>
    <t>71/QĐ-UBND ngày 10/01/2017</t>
  </si>
  <si>
    <t>Lĩnh vực bảo trợ xã hội</t>
  </si>
  <si>
    <t>Xác định mực độ khuyết tật và cấp giấy xác nhận khuyết tật</t>
  </si>
  <si>
    <t>Đổi, cấp lại giấy xác nhận khuyết tật (trong các trường hợp: giấy xác nhận khuyết tật hư hỏng không sử dụng được; trẻ khuyết tật từ đủ 6 tuổi trở lên; mất giấy xác nhận khuyết tật).</t>
  </si>
  <si>
    <t>Xác định lại mức độ khuyết tật và cấp lại giấy xác nhận khuyết tật trong trường hợp thay đổi dạng tật hoặc mức độ khuyết tật</t>
  </si>
  <si>
    <t>Xác nhận hộ gia đình làm nông nghiệp, lâm nghiệp, ngư nghiệp và diêm nghiệp có mức sống trung bình giai đoạn 2016-2020 thuộc diện đối tượng được ngân sách nhà nước hổ trợ đóng bảo hiểm y tế</t>
  </si>
  <si>
    <t>Đưa đối tượng ra khỏi cơ sở trợ giúp trẻ em</t>
  </si>
  <si>
    <t>Lĩnh vực phòng, chống tệ nạn, xã hội</t>
  </si>
  <si>
    <t>Quyết định quản lý cai nghiện ma túy tự nguyện tại gia đình</t>
  </si>
  <si>
    <t>Quyết định quản lý cai nghiện ma túy tự nguyện tại cộng đồng</t>
  </si>
  <si>
    <t>Hoãn chấp hành quyết định cai nghiện bắt buộc tại cộng đồng</t>
  </si>
  <si>
    <t>Miễn chấp hành quyết định cai nghiện bắt buộc tại cộng đồng</t>
  </si>
  <si>
    <t>III. NGÀNH NỘI VỤ</t>
  </si>
  <si>
    <t xml:space="preserve">2505/QĐ-UBND ngày 30/08/2016 </t>
  </si>
  <si>
    <t>Lĩnh vực thi đua, khen thưởng</t>
  </si>
  <si>
    <t>Thủ tục tặng giấy khen của Chủ tịch UBND cấp xã về thực hiện nhiệm vụ chính trị</t>
  </si>
  <si>
    <t>Thủ tục tặng giấy khen của Chủ tịch UBND cấp xã về thành tích thi đua theo đợt hoặc chuyên đề</t>
  </si>
  <si>
    <t>Thủ tục tặng giấy khen của Chủ tịch UBND cấp xã về thành tích đột xuất</t>
  </si>
  <si>
    <t>Thủ tục danh hiệu gia đình văn hóa</t>
  </si>
  <si>
    <t>Thủ tục tặng danh hiệu lao động tiên tiến</t>
  </si>
  <si>
    <t>Lĩnh vực Tín ngưỡng , Tôn giáo</t>
  </si>
  <si>
    <t>Thủ tục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</si>
  <si>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</si>
  <si>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</si>
  <si>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chúc tôn giáo cơ sở</t>
  </si>
  <si>
    <t>Thủ tục đăng ký người vào tu</t>
  </si>
  <si>
    <t>Thủ tục chấp thuận việc tổ chức quyên góp của cơ sở tín ngưỡng, tổ chức tôn giáo trong phạm vi một xã</t>
  </si>
  <si>
    <t>IV. NGÀNH TÀI CHÍNH - KẾ HOẠCH</t>
  </si>
  <si>
    <t xml:space="preserve"> 1100/QĐ-UBND ngày 19/4/2016 </t>
  </si>
  <si>
    <t>Lĩnh vực Đấu thầu</t>
  </si>
  <si>
    <t xml:space="preserve">Thẩm định và phê duyệt kế hoạch lựa chọn nhà thầu </t>
  </si>
  <si>
    <t xml:space="preserve">Thẩm định và phê duyệt hồ sơ mời quan tâm, hồ sơ mời thầu, hồ sơ yêu cầu đối với gói thấu dịch vụ tư vấn </t>
  </si>
  <si>
    <t xml:space="preserve">Thẩm định và phê duyệt hồ sơ mời sơ tuyển, hồ sơ mời thầu, hồ sơ yêu cầu đối với gói thầu xây lắp </t>
  </si>
  <si>
    <t>Thẩm định và phê duyệt hồ sơ mời sơ tuyển, hồ sơ mời thầu, hồ sơ yêu cầu đối với gói thầu mua sắm hàng hóa</t>
  </si>
  <si>
    <t>Thẩm định và phê duyệt kết quả đánh giá hồ sơ quan tâm đối với gói thầu dịch vụ tư vấn</t>
  </si>
  <si>
    <t>Thẩm định và phê duyệt kết quả đánh giá hồ sơ dự sơ tuyển đối với gói thầu xây lắp và mua sắm hàng hóa</t>
  </si>
  <si>
    <t xml:space="preserve">Thẩm định và phê duyệt danh sách nhà thầu đáp ứng về yêu cầu kỹ thuật </t>
  </si>
  <si>
    <t>V. NGÀNH  TÀI NGUYÊN  &amp; MÔI TRƯỜNG</t>
  </si>
  <si>
    <t xml:space="preserve">1435/QĐ-UBND ngày 24/05/2016 </t>
  </si>
  <si>
    <t>Lĩnh vực Môi trường</t>
  </si>
  <si>
    <t>Thủ tục tham vấn trong quá trình thực hiện đánh giá tác động môi trường</t>
  </si>
  <si>
    <t>Thủ tục tham vấn ý kiến về đề án bảo vệ môi trường chi tiết</t>
  </si>
  <si>
    <t>Thủ tục lấy ý kiến UBND cấp xã đối với các dự án đầu tư có chuyển nước từ nguồn nước nội tỉnh</t>
  </si>
  <si>
    <t>VI. NGÀNH TƯ PHÁP</t>
  </si>
  <si>
    <t xml:space="preserve">3628/QĐ-UBND ngày 08/12/2016 </t>
  </si>
  <si>
    <t>Lĩnh vực Hộ tịch</t>
  </si>
  <si>
    <t>Thủ tục đăng ký nhận cha, mẹ, con</t>
  </si>
  <si>
    <t>Thủ tục Đăng ký khai sinh kết hợp đăng ký nhận cha, mẹ, con</t>
  </si>
  <si>
    <t>Thủ tục Đăng ký khai sinh lưu động</t>
  </si>
  <si>
    <t>Thủ tục Đăng ký kết hôn lưu động</t>
  </si>
  <si>
    <t>Thủ tục Đăng ký khai tử lưu động</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</si>
  <si>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</si>
  <si>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</si>
  <si>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</si>
  <si>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</si>
  <si>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</si>
  <si>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Đăng ký giám hộ</t>
  </si>
  <si>
    <t>Đăng ký chấm dứt giám hộ</t>
  </si>
  <si>
    <t>Thay đổi, cải chính, bổ sung hộ tịch</t>
  </si>
  <si>
    <t>Liên thông thủ tục hành chính về đăng ký khai sinh, đăng ký thường trú và cấp thẻ BHYT cho trẻ em dưới 6 tuổi</t>
  </si>
  <si>
    <t>Thủ tục liên thông đăng ký khai tử, xóa đăng ký thường trú, thay đổi chủ hộ ( nếu có )</t>
  </si>
  <si>
    <t xml:space="preserve">1149/QĐ-UBND ngày 03/05/2017 </t>
  </si>
  <si>
    <t>Lĩnh vực Nuôi con nuôi</t>
  </si>
  <si>
    <t>Đăng ký nuôi con nuôi trong nước</t>
  </si>
  <si>
    <t>Đăng ký lại việc nuôi con nuôi trong nước</t>
  </si>
  <si>
    <t>Lĩnh vực bồi thường</t>
  </si>
  <si>
    <t>Thủ tục giải quyết bồi thường tại cơ quan có trách nhiệm bồi thường trong hoạt động quản lý hành chính</t>
  </si>
  <si>
    <t>Thủ tục giải quyết khiếu nại về bồi thường nhà nước lần đầu</t>
  </si>
  <si>
    <t>Thủ tục chi trả tiền bồi thường trong hoạt động quản lý hành chính</t>
  </si>
  <si>
    <t>VII.NGÀNH VĂN HÓA THỂ THAO &amp; DU LỊCH</t>
  </si>
  <si>
    <t xml:space="preserve">1136/QĐ-UBND ngày 22/04/2016 </t>
  </si>
  <si>
    <t>Lĩnh vực thư viện</t>
  </si>
  <si>
    <t>Thủ tục đăng ký hoạt động thư viện tư nhân có vốn sách ban đầu từ 500 bản đến dưới 1.000 bản</t>
  </si>
  <si>
    <t>Lĩnh vực Thể dục thể thao</t>
  </si>
  <si>
    <t>Thủ tục công nhận câu lạc bộ thể thao cơ sở</t>
  </si>
  <si>
    <t>Lĩnh vực Văn hóa</t>
  </si>
  <si>
    <t>Thủ tục công nhận gia đình văn hóa</t>
  </si>
  <si>
    <t>Sở Giao thông vận tải</t>
  </si>
  <si>
    <t>Sở Nông nghiệp và Phát triển nông thôn</t>
  </si>
  <si>
    <t>Sở Văn hóa - Thể thao và Du lịch</t>
  </si>
  <si>
    <t xml:space="preserve">Tổng số TTHC được rút ngắn: </t>
  </si>
  <si>
    <t>Tỉ lệ  bình quân số TTHC rút ngắn so với số TTHC thuộc thẩm quyền giải quyết (%):</t>
  </si>
  <si>
    <t xml:space="preserve"> Tổng số TTHC rút ngắn so với pháp luật quy định: </t>
  </si>
  <si>
    <t xml:space="preserve"> Tổng số TTHC rút ngắn so với pháp luật quy định:</t>
  </si>
  <si>
    <t>PHỤ LỤC 2: SỞ GIÁO DỤC VÀ ĐÀO TẠO</t>
  </si>
  <si>
    <t>LĨNH VỰC: VĂN BẰNG, CHỨNG CHỈ:</t>
  </si>
  <si>
    <t>Lĩnh vực đường thủy nội địa</t>
  </si>
  <si>
    <t>Lĩnh vực đường bộ</t>
  </si>
  <si>
    <t xml:space="preserve">1422/QĐ-UBND ngày 23/5/2016
1422/QĐ-UBND ngày 23/5/2016 </t>
  </si>
  <si>
    <t>PHỤ LỤC 5: SỞ KHOA HỌC VÀ CÔNG NGHỆ</t>
  </si>
  <si>
    <t>Lĩnh vực chính sách người có công: Gồm 12 thủ tục</t>
  </si>
  <si>
    <t>Lĩnh vực phòng, chống tệ nạn xã hội: Gồm 05 thủ tục</t>
  </si>
  <si>
    <t>PHỤ LỤC 6: SỞ LAO ĐỘNG - THƯƠNG BINH VÀ XÃ HỘI</t>
  </si>
  <si>
    <t>PHỤ LỤC 7: SỞ NỘI VỤ</t>
  </si>
  <si>
    <t xml:space="preserve">Lĩnh vực quản lý chất lượng nông lâm sản và thủy sản </t>
  </si>
  <si>
    <t xml:space="preserve">Lĩnh vực nông nghiệp và phát triển nông thôn </t>
  </si>
  <si>
    <t xml:space="preserve">Lĩnh vực lâm nghiệp </t>
  </si>
  <si>
    <t>PHỤ LỤC 9: SỞ TÀI CHÍNH</t>
  </si>
  <si>
    <t xml:space="preserve">Thủ tục trình phê duyệt khoản kinh phí cấp bù thủy lợi phí
</t>
  </si>
  <si>
    <t xml:space="preserve">Lĩnh vực Tài chính Doanh nghiệp
</t>
  </si>
  <si>
    <t>IV. Lĩnh vực Biển và Hải đảo:</t>
  </si>
  <si>
    <t xml:space="preserve"> Cấp Sổ đăng ký chủ nguồn thải chất thải nguy hại đối với trường hợp cơ sở phát sinh CTNH không có công trình bảo vệ môi trường để tự xử lý CTNH phát sinh nội bộ</t>
  </si>
  <si>
    <t>Cấp Sổ đăng ký chủ nguồn thải chất thải nguy hại đối với trường hợp cơ sở phát sinh CTNH có công trình bảo vệ môi trường để tự xử lý CTNH phát sinh nội bộ</t>
  </si>
  <si>
    <t>II. Lĩnh vực Bảo vệ môi trường:</t>
  </si>
  <si>
    <t>III. Lĩnh vực Tài nguyên nước và Khí tượng thủy văn:</t>
  </si>
  <si>
    <t>I. Lĩnh vực Tài nguyên khoáng sản:</t>
  </si>
  <si>
    <t>Lĩnh vực Xuất bản</t>
  </si>
  <si>
    <t>Lĩnh vực báo chí</t>
  </si>
  <si>
    <t>Lĩnh vực Viễn thông và Internet</t>
  </si>
  <si>
    <t>PHỤ LỤC 11: SỞ THÔNG TIN VÀ TRUYỀN THÔNG</t>
  </si>
  <si>
    <r>
      <t xml:space="preserve">Hợp nhất Văn phòng công chứng </t>
    </r>
    <r>
      <rPr>
        <i/>
        <sz val="12"/>
        <color indexed="8"/>
        <rFont val="Times New Roman"/>
        <family val="1"/>
      </rPr>
      <t>(Sở Tư pháp: 20 ngày, UBND tỉnh: 15 ngày)</t>
    </r>
  </si>
  <si>
    <r>
      <t xml:space="preserve">Sáp nhập Văn phòng công chứng </t>
    </r>
    <r>
      <rPr>
        <i/>
        <sz val="12"/>
        <color indexed="8"/>
        <rFont val="Times New Roman"/>
        <family val="1"/>
      </rPr>
      <t>(Sở Tư pháp: 20 ngày, UBND tỉnh: 15 ngày)</t>
    </r>
  </si>
  <si>
    <r>
      <t xml:space="preserve">Chuyển nhượng Văn phòng công chứng </t>
    </r>
    <r>
      <rPr>
        <i/>
        <sz val="12"/>
        <color indexed="8"/>
        <rFont val="Times New Roman"/>
        <family val="1"/>
      </rPr>
      <t>(Sở Tư pháp: 20 ngày, UBND tỉnh: 15 ngày)</t>
    </r>
  </si>
  <si>
    <r>
      <t xml:space="preserve">Chuyển đổi Văn phòng công chứng do một công chứng viên thành lập </t>
    </r>
    <r>
      <rPr>
        <i/>
        <sz val="12"/>
        <color indexed="8"/>
        <rFont val="Times New Roman"/>
        <family val="1"/>
      </rPr>
      <t>(Sở Tư pháp: 07 ngày làm việc, UBND tỉnh: 07 ngày làm việc)</t>
    </r>
  </si>
  <si>
    <r>
      <t xml:space="preserve">Thành lập Hội công chứng viên </t>
    </r>
    <r>
      <rPr>
        <i/>
        <sz val="12"/>
        <color indexed="8"/>
        <rFont val="Times New Roman"/>
        <family val="1"/>
      </rPr>
      <t>(Sở Tư pháp phối hợp với Sở Nội vụ: 30 ngày, UBND tỉnh: 15 ngày)</t>
    </r>
  </si>
  <si>
    <t>Lĩnh vực Công chứng</t>
  </si>
  <si>
    <t>Lĩnh vực Đấu giá</t>
  </si>
  <si>
    <t>Lĩnh vực Luật sư</t>
  </si>
  <si>
    <t>Lĩnh vực Tư vấn pháp luật</t>
  </si>
  <si>
    <t>Thu hồi Giấy đăng ký hoạt động của Trung tâm tư vấn pháp luật, chi nhánh (Trong trường hợp Trung tâm tư vấn pháp luật, Chi nhánh bị xử phạt vi phạm hành chính với hình thức xử phạt bổ sung là tước quyền sử dụng Giấy đăng ký hoạt động không thời hạn)</t>
  </si>
  <si>
    <t>Lĩnh vực Trọng tài thương mại</t>
  </si>
  <si>
    <t>Lĩnh vực Quản tài viên</t>
  </si>
  <si>
    <t>Lĩnh vực Giám định Tư pháp</t>
  </si>
  <si>
    <t>PHỤ LỤC 12: SỞ TƯ PHÁP</t>
  </si>
  <si>
    <t>Thay đổi nội dung Giấy đăng ký hoạt động của CN Trung tâm trọng tài</t>
  </si>
  <si>
    <t>Lĩnh vực Văn hóa:</t>
  </si>
  <si>
    <t xml:space="preserve">Lĩnh vực Gia đình </t>
  </si>
  <si>
    <t>Lĩnh vực thể dục thể thao</t>
  </si>
  <si>
    <t>Lĩnh vực Du lịch</t>
  </si>
  <si>
    <t>Cấp lại Chứng chỉ hành nghề khám bệnh, chữa bệnh đối với người Việt Nam bị mất hoặc bị hư hỏng hoặc bị thu hồi chứng chỉ hành nghề theo quy định tại Điểm a, b Khoản 1, Điều 29 Luật khám bệnh, chữa bệnh thuộc thẩm quyền của Sở Y tế.</t>
  </si>
  <si>
    <t>Cấp lại Chứng chỉ hành nghề khám bệnh, chữa bệnh đối với người Việt Nam bị thu hồi chứng chỉ hành nghề trong trường hợp: - Người hành nghề không hành nghề trong thời hạn 02 năm liên tục;- Người hành nghề được xác định có sai sót chuyên môn kỹ thuật gây hậu quả nghiêm trọng đến sức khỏe, tính mạng người bệnh; - Người hành nghề không cập nhật kiến thức y khoa liên tục trong thời gian 02 năm liên tiếp; - Người hành nghề không đủ sức khỏe để hành nghề; - Người hành nghề thuộc một trong các đối tượng quy định tại khoản 4 Điều 18 của Luật Khám bệnh, chữa bệnh.</t>
  </si>
  <si>
    <t>Cấp bổ sung phạm vi hoạt động chuyên môn trong chứng chỉ hành nghề khám bệnh, chữa bệnh.</t>
  </si>
  <si>
    <t>QĐ Công bố 60 Giảm còn 30 ngày theo Nghị định 109/2016/NĐ-CP</t>
  </si>
  <si>
    <t>Cấp thay đổi phạm vi hoạt động chuyên môn trong Chứng chỉ hành nghề khám bệnh, chữa bệnh.</t>
  </si>
  <si>
    <t>Cấp Giấy phép hoạt động đối với bệnh viện trên địa bàn quản lý của Sở Y tế (trừ các bệnh viện thuộc thẩm quyền của Bộ Y tế và Bộ Quốc phòng) và áp dụng đối với trường hợp khi thay đổi hình thức tổ chức, chia tách, hợp nhất, sáp nhập.</t>
  </si>
  <si>
    <t>QĐ Công bố 90 Giảm còn 60 ngày theo Nghị định 109/2016/NĐ-CP</t>
  </si>
  <si>
    <t>Cấp Giấy phép hoạt động đối với phòng khám đa khoa thuộc thẩm quyền của Sở Y tế.</t>
  </si>
  <si>
    <t>QĐ Công bố 90 Giảm còn 45 ngày theo Nghị định 109/2016/NĐ-CP</t>
  </si>
  <si>
    <t>Cấp Giấy phép hoạt động đối với phòng khám chuyên khoa.</t>
  </si>
  <si>
    <t>Cấp Giấy phép hoạt động đối với cơ sở khám bệnh, chữa bệnh khi thay đổi địa điểm.</t>
  </si>
  <si>
    <t>Cấp Giấy phép hoạt động đối với cơ sở khám bệnh, chữa bệnh khi thay đổi tên cơ sở khám bệnh, chữa bệnh.</t>
  </si>
  <si>
    <t>QĐ Công bố 90 ngày  Giảm còn 45 ngày theo Nghị định 109/2016/NĐ-CP</t>
  </si>
  <si>
    <t>Cấp lại Giấy phép hoạt động đối với cơ sở khám bệnh, chữa bệnh do bị mất hoặc hư hỏng hoặc giấy phép bị thu hồi do cấp không đúng thẩm quyền.</t>
  </si>
  <si>
    <t>Điều chỉnh Giấy phép hoạt động đối với cơ sở khám bệnh, chữa bệnh khi thay đổi quy mô giường bệnh hoặc cơ cấu tổ chức, nhân sự hoặc phạm vi hoạt động chuyên môn (Áp dụng cho cơ sở khám bệnh, chữa bệnh thuộc thẩm quyền của Sở Y tế và bệnh viện tư nhân, bệnh viện trực thuộc các bộ, ngành khác đã được Bộ trưởng Bộ Y tế cấp giấy phép hoạt động).</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</si>
  <si>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</si>
  <si>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</si>
  <si>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Cho phép người hành nghề được tiếp tục hành nghề khám bệnh, chữa bệnh sau khi bị đình chỉ hoạt động chuyên môn.</t>
  </si>
  <si>
    <t xml:space="preserve">Cho phép cơ sở khám bệnh, chữa bệnh được tiếp tục hoạt động khám bệnh, chữa bệnh sau khi bị đình chỉ hoạt động chuyên môn. </t>
  </si>
  <si>
    <t>Cấp Giấy phép hoạt động đối với trạm, điểm sơ cấp cứu chữ thập đỏ.</t>
  </si>
  <si>
    <t>Cấp lại Giấy phép hoạt động đối với trạm, điểm sơ cấp cứu chữ thập đỏ khi thay đổi địa điểm.</t>
  </si>
  <si>
    <t>Cấp lại Giấy phép hoạt động đối với trạm, điểm sơ cấp cứu chữ thập đỏ trong trường hợp Giấy phép hoạt động mất, hỏng, rách.</t>
  </si>
  <si>
    <t>Cho phép cá nhân trong nước, nước ngoài tổ chức khám bệnh, chữa bệnh nhân đạo.</t>
  </si>
  <si>
    <t>Cho phép Đoàn khám bệnh, chữa bệnh trong nước, nước ngoài, đội khám bệnh, chữa bệnh chữ thập đỏ lưu động tổ chức khám bệnh, chữa bệnh nhân đạo.</t>
  </si>
  <si>
    <t>Cấp Giấy phép hoạt động khám bệnh, chữa bệnh nhân đạo đối với bệnh viện thuộc Sở Y tế, bệnh viện tư nhân hoặc thuốc các Bộ khác (trừ các bệnh viện thuộc Bộ Quốc phòng) và áp dụng đối với trường hợp khi thay đổi hình thức tổ chức, chia tách, hơp nhất, sáp nhập.</t>
  </si>
  <si>
    <t>Cấp Giấy phép hoạt động khám bệnh, chữa bệnh nhân đạo đối với Phòng khám đa khoa.</t>
  </si>
  <si>
    <t>Cấp Giấy phép hoạt động khám bệnh, chữa bệnh nhân đạo đối với phòng khám chuyên khoa.</t>
  </si>
  <si>
    <t>Cấp Giấy phép hoạt động khám bệnh, chữa bệnh nhân đạo đối với cơ sở khám bệnh, chữa bệnh khi thay đổi địa điểm.</t>
  </si>
  <si>
    <t>Cấp Giấy phép hoạt động khám bệnh, chữa bệnh nhân đạo đối với cơ sở khám bệnh, chữa bệnh khi thay đổi tên cơ sở khám chữa bệnh.</t>
  </si>
  <si>
    <t>Cấp lại Giấy phép hoạt động khám bệnh, chữa bệnh nhân đạo đối với cơ sở khám bệnh, chữa bệnh do bị mất hoặc hư hỏng hoặc giấy phép bị thu hồi do cấp không đúng thẩm quyền.</t>
  </si>
  <si>
    <t xml:space="preserve">Điều chỉnh giấy phép hoạt động khám bệnh, chữa bệnh nhân đạo đối với cơ sở khám bệnh, chữa bệnh trực thuộc Sở Y tế khi thay đổi quy mô giường bệnh hoặc cơ cấu tổ chức hoặc phạm vi hoạt động chuyên môn. </t>
  </si>
  <si>
    <t>Công bố cơ sở đủ điều kiện thực hiện việc khám sức khỏe.</t>
  </si>
  <si>
    <t>Cấp chứng chỉ hành nghề bác sỹ gia đình (trước và sau ngày 01/01/2016) .</t>
  </si>
  <si>
    <t>Cấp lại chứng chỉ hành nghề bác sỹ gia đình đối với người Việt Nam bị mất hoặc hư hỏng hoặc bị thu hồi chứng chỉ hành nghề theo quy định tại điểm a, b Khoản 1 Điều 29 Luật khám bệnh, chữa bệnh.</t>
  </si>
  <si>
    <t>Cấp lại chứng chỉ hành nghề bác sỹ gia đình đối với người Việt Nam bị mất, hoặc hư hỏng, hoặc bị thu hồi chứng chỉ hành nghề theo quy định tại Điểm c, d, đ, e và g Khoản 1, Điều 29 Luật khám bệnh, chữa bệnh thuộc thẩm quyền của Sở Y tế.</t>
  </si>
  <si>
    <t>Cấp giấy phép hoạt động đối với phòng khám bác sỹ gia đình độc lập thuộc thẩm quyền của Sở Y tế.</t>
  </si>
  <si>
    <t>Cấp giấy phép hoạt động đối với phòng khám bác sỹ gia đình thuộc thẩm quyền của Sở Y tế khi thay đổi địa điểm.</t>
  </si>
  <si>
    <t>Cấp lại giấy phép hoạt động đối với phòng khám bác sỹ gia đình thuộc thẩm quyền của Sở Y tế do bị mất hoặc hư hỏng hoặc giấy phép bị thu hồi do cấp không đúng thẩm quyền</t>
  </si>
  <si>
    <t>Bổ sung, điều chỉnh phạm vi hoạt động bác sỹ gia đình đối với Phòng khám đa khoa hoặc bệnh viện đa khoa.</t>
  </si>
  <si>
    <t>Cấp giấy xác nhận nội dung quảng cáo dịch vụ khám bệnh, chữa bệnh thuộc thẩm quyền  của Sở Y tế.</t>
  </si>
  <si>
    <t>Cấp lại giấy xác nhận nội dung quảng cáo dịch vụ khám bệnh, chữa bệnh trong trường hợp bị mất hoặc bị hư hỏng.</t>
  </si>
  <si>
    <t>Cấp lại giấy xác nhận nội dung quảng cáo dịch vụ khám bệnh, chữa bệnh (Trường hợp giấy xác nhận nội dung quảng cáo còn hiệu lực nhưng có thay đổi về tên, địa chỉ của tổ chức, cá nhân chịu trách nhiệm đưa sản phẩm, hàng hóa, dịch vụ ra thị trường và không thay đổi nội dung quảng cáo).</t>
  </si>
  <si>
    <t>Cấp lại giấy xác nhận nội dung quảng cáo khám bệnh, chữa bệnh  trong trường hợp giấy xác nhận nội dung quảng cáo hết hiệu lực: - Cơ sở khám bệnh, chữa bệnh bị thu hồi giấy phép hoạt động hoặc đình chỉ hoạt động; - Cơ sở khám bệnh, chữa bệnh bị tước quyền sử dụng giấy phép hoạt động theo quy định của pháp luật về xử lý vi phạm hành chính; - Cơ sở khám bệnh, chữa bệnh được cấp lại giấy phép hoạt động do thay đổi phạm vi hoạt động chuyên môn có liên quan đến dịch vụ khám bệnh, chữa bệnh được quảng cáo.</t>
  </si>
  <si>
    <t>Công bố cơ sở đủ điều kiện thực hiện khám sức khỏe cho người lái xe thuộc thẩm quyền của Sở Y tế.</t>
  </si>
  <si>
    <t>Cho phép áp dụng thí điểm kỹ thuật mới, phương pháp mới trong khám bệnh, chữa bệnh đối với kỹ thuật mới, phương pháp mới quy định tại Khoản 3, Điều 2 Thông tư số 07/2015/TT-BYT thuộc thẩm quyền quản lý của Sở Y tế.</t>
  </si>
  <si>
    <t>Cho phép áp dụng chính thức kỹ thuật mới, phương pháp mới trong khám bệnh, chữa bệnh đối với kỹ thuật mới, phương pháp mới thuộc thẩm quyền quản lý của Sở Y tế.</t>
  </si>
  <si>
    <t>II.</t>
  </si>
  <si>
    <t>Lĩnh vực Dược, mỹ phẩm</t>
  </si>
  <si>
    <t>Cấp Chứng chỉ hành nghề dược cho cá nhân là công dân Việt Nam đăng ký hành nghề dược.</t>
  </si>
  <si>
    <t>Công bố 30 ngày Giảm còn 20 ngày theo Nghị định số 54/2017/NĐ-CP ngày 08/5/2017</t>
  </si>
  <si>
    <t>Cấp Chứng chỉ hành nghề dược cho cá nhân người nước ngoài, người Việt Nam định cư ở nước ngoài đăng ký hành nghề dược.</t>
  </si>
  <si>
    <t>Cấp lại Chứng chỉ hành nghề dược do bị mất, hỏng, rách nát; hết hiệu lực (đối với các Chứng chỉ đã cấp có thời hạn 5 năm) cho cá nhân đăng ký hành nghề dược.</t>
  </si>
  <si>
    <t>Cấp Giấy chứng nhận đủ điều kiện kinh doanh thuốc.</t>
  </si>
  <si>
    <t>Công bố 40 ngày Giảm còn 30 ngày theo Nghị định số 54/2017/NĐ-CP ngày 08/5/2017</t>
  </si>
  <si>
    <t>Cấp lại Giấy chứng nhận đủ điều kiện kinh doanh thuốc do bị mất, hỏng, rách nát; thay đổi người quản lý chuyên môn về dược; thay đổi tên cơ sở kinh doanh thuốc nhưng không thay đổi địa điểm kinh doanh; thay đổi địa điểm trụ sở đăng ký kinh doanh trong trường hợp trụ sở đăng ký kinh doanh không phải là địa điểm hoạt động kinh doanh đã được cấp Giấy chứng nhận đủ điều kiện kinh doanh thuốc cho cơ sở xuất khẩu, nhập khẩu thuốc, cơ sở bán buôn thuốc, cơ sở bán lẻ thuốc.</t>
  </si>
  <si>
    <t>Gia hạn Giấy Chứng nhận đủ điều kiện kinh doanh thuốc (GCN ĐĐKKDT) có thời hạn 05 năm kể từ ngày cấp.</t>
  </si>
  <si>
    <t>Cấp Giấy chứng nhận đạt nguyên tắc “Thực hành tốt phân phối thuốc” (GDP).</t>
  </si>
  <si>
    <t>Cấp lại Giấy chứng nhận đạt nguyên tắc “Thực hành tốt phân phối thuốc” (GDP).</t>
  </si>
  <si>
    <t>Cấp lại Giấy chứng nhận đạt nguyên tắc “Thực hành tốt phân phối thuốc” (GDP) đối với trường hợp thay đổi/bổ sung phạm vi kinh doanh, thay đổi địa điểm kinh doanh, kho bảo quản.</t>
  </si>
  <si>
    <t>Cấp Giấy chứng nhận “Thực hành tốt bảo quản thuốc” (GSP) (trừ những cơ sở làm dịch vụ bảo quản thuốc thuộc thẩm quyền của Cục Quản lý Dược)</t>
  </si>
  <si>
    <t>Cấp lại giấy chứng nhận “Thực hành tốt bảo quản thuốc” (GSP) (trừ những cơ sở làm dịch vụ bảo quản thuốc thuộc thẩm quyền của Cục Quản lý Dược)</t>
  </si>
  <si>
    <t>Thủ tục Đăng ký thuốc sản xuất trong nước (theo Phụ lục V):- Thuốc bôi ngoài da thông thường: cồn Ethanol, dung dịch ASA, cồn iod, cồn BSI, dung dịch/mỡ DEP, nước Oxy già, thuốc đỏ, dung dịch xanh methylen ;- Thuốc bột ra lẻ thông thường: Glucose, Thuốc tím ;- Thuốc vệ sinh ngoài da (thuốc rửa phụ khoa), vệ sinh răng miệng (nước súc miệng).</t>
  </si>
  <si>
    <t>Đăng ký hội thảo giới thiệu thuốc cho cán bộ y tế.</t>
  </si>
  <si>
    <t>Cấp giấy xác nhận nội dung quảng cáo mỹ phẩm.</t>
  </si>
  <si>
    <t>Cấp lại giấy xác nhận nội dung quảng cáo mỹ phẩm khi có thay đổi về tên, địa chỉ của tổ chức, cá nhân chịu trách nhiệm và không thay đổi nội dung quảng cáo.</t>
  </si>
  <si>
    <t>Thủ tục Cấp lại giấy xác nhận nội dung quảng cáo mỹ phẩm trong trường hợp giấy xác nhận nội dung quảng cáo hết hiệu lực:- Mỹ phẩm bị đình chỉ lưu hành hoặc bị thu hồi hoặc bị rút số tiếp nhận phiếu công bố;-  Có những thay đổi về thông tin ảnh hưởng đến tính an toàn và chất lượng của mỹ phẩm.</t>
  </si>
  <si>
    <t>III.</t>
  </si>
  <si>
    <t>Lĩnh vực An toàn thực phẩm và dinh dưỡng</t>
  </si>
  <si>
    <t>Cấp Giấy Xác nhận bản công bố phù hợp quy định an toàn thực phẩm đối với sản phẩm chưa có quy chuẩn kỹ thuật.</t>
  </si>
  <si>
    <t>cấp lại Giấy Xác nhận bản công bố phù hợp quy định an toàn thực phẩm đối với sản phẩm chưa có quy chuẩn kỹ thuật.</t>
  </si>
  <si>
    <t>Cấp Giấy tiếp nhận bản công bố hợp quy đối với sản phẩm đã có quy chuẩn kỹ thuật.</t>
  </si>
  <si>
    <t>Cấp lại Giấy Tiếp nhận bản công bố hợp quy đối với sản phẩm đã có quy chuẩn kỹ thuật.</t>
  </si>
  <si>
    <t>Cấp đổi Giấy chứng nhận cơ sở đủ điều kiện an toàn thực phẩm đối với cơ sở sản xuất, kinh doanh thực phẩm.</t>
  </si>
  <si>
    <t>Cấp đổi Giấy chứng nhận cơ sở đủ điều kiện an toàn thực phẩm đối với cơ sở kinh doanh dịch vụ ăn uống.</t>
  </si>
  <si>
    <t>Cấp Giấy xác nhận nội dung quảng cáo nước khoáng thiên nhiên, nước uống đóng chai, phụ gia thực phẩm, chất hỗ trợ chế biến thực phẩm (không bao gồm hình thức hội nghị, hội thảo, tổ chức sự kiện).</t>
  </si>
  <si>
    <t>Cấp lại Giấy xác nhận nội dung quảng cáo nước khoáng thiên nhiên, nước uống đóng chai, phụ gia thực phẩm, chất hỗ trợ chế biến thực phẩm khi có thay đổi về tên, địa chỉ của tổ chức, cá nhân chịu trách nhiệm và không thay đổi nội dung quảng cáo.</t>
  </si>
  <si>
    <t>Cấp lại Giấy xác nhận nội dung quảng cáo đối với nước khoáng thiên nhiên, nước uống đóng chai, phụ gia thực phẩm, chất hỗ trợ chế biến thực phẩm;  hình thức quảng cáo thông qua hội nghị, hội thảo, sự kiện, giới thiệu thực phẩm, phụ gia thực phẩm:- Trường hợp 1: Giấy xác nhận quảng cáo hết hiệu lực sử dụng: + Doanh nghiệp bị thu hồi giấy chứng nhận cơ sở đủ điều kiện vệ sinh an toàn thực phẩm;+ Sản phẩm, hàng hoá có những thay đổi về thành phần hoặc công dụng; + Sản phẩm, hàng hóa bị đình chỉ lưu hành hoặc bị thu hồi. - Trường hợp 2 : Giấy xác nhận nội dung quảng cáo còn hiệu lực nhưng có thay đổi, bổ sung nội dung quảng cáo, tuy nhiên không thay đổi về tên, địa chỉ của tổ chức, cá nhân chịu trách nhiệm đưa sản phẩm, hàng hóa, dịch vụ ra thị trường.</t>
  </si>
  <si>
    <t>IV.</t>
  </si>
  <si>
    <t>Lĩnh vực Dân số và Kế hoạch hóa gia đình</t>
  </si>
  <si>
    <t>Thủ tục Cấp Giấy chứng sinh cho trường hợp trẻ được sinh ra tại nhà hoặc tại nơi khác mà không phải là cơ sở khám bệnh, chữa bệnh.</t>
  </si>
  <si>
    <t>V.</t>
  </si>
  <si>
    <t>Lĩnh vực Giám định Y khoa</t>
  </si>
  <si>
    <t>Công nhận cơ sở đủ điều kiện thực hiện can thiệp y tế để xác định lại giới tính đối với cơ sở khám bệnh, chữa bệnh trực thuộc Sở Y tế, cơ sở khám bệnh, chữa bệnh của y tế ngành, bệnh viện tư nhân thuộc địa bàn quản lý.</t>
  </si>
  <si>
    <t>Khám giám định y khoa đối với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</si>
  <si>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(Ban hành kèm theo Quyết định số:2324 /QĐ-UBND ngày   11    tháng 8 năm 2017 của Chủ tịch UBND tỉnh Bình Thuận)</t>
  </si>
  <si>
    <t>( Ban hành kèm theo Quyết định số :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</si>
  <si>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</si>
  <si>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</si>
  <si>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</si>
  <si>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</si>
  <si>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</si>
  <si>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</si>
  <si>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</si>
  <si>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</si>
  <si>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</si>
  <si>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</si>
  <si>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</si>
  <si>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</si>
  <si>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</si>
  <si>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8 năm 2017 của Chủ tịch UBND tỉnh Bình Thuận)</t>
  </si>
  <si>
    <t>( Ban hành kèm theo Quyết định số:   2324    /QĐ-UBND ngày   11    tháng 7/2017 của Chủ tịch UBND tỉnh Bình Thuận)</t>
  </si>
  <si>
    <t>( Ban hành kèm theo Quyết định số :  2324   /QĐ-UBND ngày 11   tháng 8 năm 2017 của Chủ tịch UBND tỉnh Bình Thuận)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</si>
</sst>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9">
    <font>
      <sz val="10"/>
      <name val="Arial"/>
      <family val="2"/>
    </font>
    <font>
      <sz val="11"/>
      <color indexed="8"/>
      <name val="Calibri"/>
      <family val="2"/>
    </font>
    <font>
      <sz val="12"/>
      <color indexed="8"/>
      <name val="Times New Roman"/>
      <family val="2"/>
    </font>
    <font>
      <b/>
      <sz val="13"/>
      <color indexed="8"/>
      <name val="Times New Roman"/>
      <family val="1"/>
    </font>
    <font>
      <sz val="13"/>
      <color indexed="8"/>
      <name val="Times New Roman"/>
      <family val="1"/>
    </font>
    <font>
      <sz val="13"/>
      <name val="Times New Roman"/>
      <family val="1"/>
    </font>
    <font>
      <sz val="13"/>
      <color indexed="10"/>
      <name val="Times New Roman"/>
      <family val="1"/>
    </font>
    <font>
      <sz val="13"/>
      <color indexed="16"/>
      <name val="Times New Roman"/>
      <family val="1"/>
    </font>
    <font>
      <b/>
      <sz val="13"/>
      <name val="Times New Roman"/>
      <family val="1"/>
    </font>
    <font>
      <b/>
      <sz val="13"/>
      <color indexed="10"/>
      <name val="Times New Roman"/>
      <family val="1"/>
    </font>
    <font>
      <b/>
      <sz val="12"/>
      <color indexed="8"/>
      <name val="Times New Roman"/>
      <family val="1"/>
    </font>
    <font>
      <sz val="12"/>
      <color indexed="10"/>
      <name val="Times New Roman"/>
      <family val="1"/>
    </font>
    <font>
      <sz val="12"/>
      <name val="Times New Roman"/>
      <family val="1"/>
    </font>
    <font>
      <sz val="12"/>
      <color indexed="40"/>
      <name val="Times New Roman"/>
      <family val="1"/>
    </font>
    <font>
      <b/>
      <sz val="12"/>
      <color indexed="10"/>
      <name val="Times New Roman"/>
      <family val="1"/>
    </font>
    <font>
      <b/>
      <sz val="12"/>
      <name val="Times New Roman"/>
      <family val="1"/>
    </font>
    <font>
      <sz val="12"/>
      <color indexed="12"/>
      <name val="Times New Roman"/>
      <family val="1"/>
    </font>
    <font>
      <u val="single"/>
      <sz val="12"/>
      <color indexed="12"/>
      <name val="Times New Roman"/>
      <family val="2"/>
    </font>
    <font>
      <sz val="11"/>
      <name val="Times New Roman"/>
      <family val="2"/>
    </font>
    <font>
      <sz val="13"/>
      <color indexed="8"/>
      <name val="Calibri"/>
      <family val="2"/>
    </font>
    <font>
      <sz val="12"/>
      <color indexed="8"/>
      <name val="Calibri"/>
      <family val="2"/>
    </font>
    <font>
      <i/>
      <sz val="13"/>
      <color indexed="8"/>
      <name val="Calibri"/>
      <family val="2"/>
    </font>
    <font>
      <b/>
      <sz val="13"/>
      <color indexed="8"/>
      <name val="Calibri"/>
      <family val="2"/>
    </font>
    <font>
      <vertAlign val="superscript"/>
      <sz val="12"/>
      <color indexed="8"/>
      <name val="Times New Roman"/>
      <family val="1"/>
    </font>
    <font>
      <b/>
      <sz val="12"/>
      <color indexed="8"/>
      <name val="Calibri"/>
      <family val="2"/>
    </font>
    <font>
      <b/>
      <sz val="12"/>
      <color indexed="10"/>
      <name val="Calibri"/>
      <family val="2"/>
    </font>
    <font>
      <i/>
      <sz val="12"/>
      <color indexed="8"/>
      <name val="Times New Roman"/>
      <family val="1"/>
    </font>
    <font>
      <sz val="12"/>
      <color indexed="63"/>
      <name val="Times New Roman"/>
      <family val="1"/>
    </font>
    <font>
      <b/>
      <sz val="12"/>
      <color indexed="63"/>
      <name val="Times New Roman"/>
      <family val="1"/>
    </font>
    <font>
      <b/>
      <i/>
      <sz val="12"/>
      <color indexed="8"/>
      <name val="Times New Roman"/>
      <family val="1"/>
    </font>
    <font>
      <i/>
      <sz val="11"/>
      <color indexed="8"/>
      <name val="Times New Roman"/>
      <family val="1"/>
    </font>
    <font>
      <sz val="14"/>
      <color indexed="8"/>
      <name val="Times New Roman"/>
      <family val="1"/>
    </font>
    <font>
      <b/>
      <sz val="14"/>
      <color indexed="8"/>
      <name val="Times New Roman"/>
      <family val="1"/>
    </font>
    <font>
      <b/>
      <i/>
      <sz val="13"/>
      <color indexed="8"/>
      <name val="Times New Roman"/>
      <family val="1"/>
    </font>
    <font>
      <sz val="8"/>
      <name val="Arial"/>
      <family val="2"/>
    </font>
    <font>
      <sz val="11"/>
      <color indexed="8"/>
      <name val="Arial"/>
      <family val="2"/>
    </font>
    <font>
      <sz val="11"/>
      <color indexed="9"/>
      <name val="Arial"/>
      <family val="2"/>
    </font>
    <font>
      <b/>
      <sz val="15"/>
      <color indexed="62"/>
      <name val="Arial"/>
      <family val="2"/>
    </font>
    <font>
      <b/>
      <sz val="13"/>
      <color indexed="62"/>
      <name val="Arial"/>
      <family val="2"/>
    </font>
    <font>
      <b/>
      <sz val="11"/>
      <color indexed="62"/>
      <name val="Arial"/>
      <family val="2"/>
    </font>
    <font>
      <b/>
      <sz val="11"/>
      <color indexed="63"/>
      <name val="Arial"/>
      <family val="2"/>
    </font>
    <font>
      <sz val="11"/>
      <color indexed="62"/>
      <name val="Arial"/>
      <family val="2"/>
    </font>
    <font>
      <b/>
      <sz val="11"/>
      <color indexed="9"/>
      <name val="Arial"/>
      <family val="2"/>
    </font>
    <font>
      <sz val="11"/>
      <color indexed="52"/>
      <name val="Arial"/>
      <family val="2"/>
    </font>
    <font>
      <b/>
      <sz val="18"/>
      <color indexed="62"/>
      <name val="Times New Roman"/>
      <family val="2"/>
    </font>
    <font>
      <b/>
      <sz val="11"/>
      <color indexed="52"/>
      <name val="Arial"/>
      <family val="2"/>
    </font>
    <font>
      <b/>
      <sz val="11"/>
      <color indexed="8"/>
      <name val="Arial"/>
      <family val="2"/>
    </font>
    <font>
      <sz val="11"/>
      <color indexed="17"/>
      <name val="Arial"/>
      <family val="2"/>
    </font>
    <font>
      <sz val="11"/>
      <color indexed="60"/>
      <name val="Arial"/>
      <family val="2"/>
    </font>
    <font>
      <sz val="11"/>
      <color indexed="10"/>
      <name val="Arial"/>
      <family val="2"/>
    </font>
    <font>
      <i/>
      <sz val="11"/>
      <color indexed="23"/>
      <name val="Arial"/>
      <family val="2"/>
    </font>
    <font>
      <sz val="11"/>
      <color indexed="2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lignment/>
      <protection/>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27">
    <xf numFmtId="0" fontId="0" fillId="0" borderId="0" xfId="0" applyAlignment="1">
      <alignment/>
    </xf>
    <xf numFmtId="0" fontId="2" fillId="0" borderId="0" xfId="46" applyFont="1" applyAlignment="1">
      <alignment wrapText="1"/>
      <protection/>
    </xf>
    <xf numFmtId="0" fontId="2" fillId="0" borderId="0" xfId="46" applyAlignment="1">
      <alignment wrapText="1"/>
      <protection/>
    </xf>
    <xf numFmtId="0" fontId="2" fillId="0" borderId="0" xfId="46" applyAlignment="1">
      <alignment horizontal="center" vertical="center" wrapText="1"/>
      <protection/>
    </xf>
    <xf numFmtId="0" fontId="4" fillId="0" borderId="0" xfId="46" applyFont="1" applyAlignment="1">
      <alignment wrapText="1"/>
      <protection/>
    </xf>
    <xf numFmtId="0" fontId="3" fillId="0" borderId="0" xfId="46" applyFont="1" applyBorder="1" applyAlignment="1">
      <alignment horizontal="center" vertical="center" wrapText="1"/>
      <protection/>
    </xf>
    <xf numFmtId="0" fontId="2" fillId="0" borderId="0" xfId="46" applyFont="1" applyAlignment="1">
      <alignment horizontal="center" wrapText="1"/>
      <protection/>
    </xf>
    <xf numFmtId="0" fontId="3" fillId="0" borderId="10" xfId="46" applyFont="1" applyBorder="1" applyAlignment="1">
      <alignment horizontal="center" vertical="center" wrapText="1"/>
      <protection/>
    </xf>
    <xf numFmtId="0" fontId="3" fillId="0" borderId="11" xfId="46" applyFont="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4" fillId="0" borderId="10" xfId="46" applyFont="1" applyBorder="1" applyAlignment="1">
      <alignment horizontal="center" vertical="center" wrapText="1"/>
      <protection/>
    </xf>
    <xf numFmtId="0" fontId="5" fillId="0" borderId="10" xfId="46" applyFont="1" applyBorder="1" applyAlignment="1">
      <alignment vertical="center" wrapText="1"/>
      <protection/>
    </xf>
    <xf numFmtId="3" fontId="4" fillId="0" borderId="11" xfId="46" applyNumberFormat="1" applyFont="1" applyBorder="1" applyAlignment="1">
      <alignment horizontal="center" vertical="center" wrapText="1"/>
      <protection/>
    </xf>
    <xf numFmtId="3" fontId="5" fillId="0" borderId="11" xfId="46" applyNumberFormat="1" applyFont="1" applyBorder="1" applyAlignment="1">
      <alignment horizontal="center" vertical="center" wrapText="1"/>
      <protection/>
    </xf>
    <xf numFmtId="172" fontId="3" fillId="0" borderId="10" xfId="46" applyNumberFormat="1" applyFont="1" applyBorder="1" applyAlignment="1">
      <alignment horizontal="center" vertical="center" wrapText="1"/>
      <protection/>
    </xf>
    <xf numFmtId="172" fontId="3" fillId="0" borderId="11" xfId="46" applyNumberFormat="1" applyFont="1" applyBorder="1" applyAlignment="1">
      <alignment horizontal="center" vertical="center" wrapText="1"/>
      <protection/>
    </xf>
    <xf numFmtId="0" fontId="4" fillId="0" borderId="10" xfId="46" applyFont="1" applyBorder="1" applyAlignment="1">
      <alignment vertical="center" wrapText="1"/>
      <protection/>
    </xf>
    <xf numFmtId="0" fontId="6" fillId="0" borderId="10" xfId="46" applyFont="1" applyBorder="1" applyAlignment="1">
      <alignment vertical="center" wrapText="1"/>
      <protection/>
    </xf>
    <xf numFmtId="0" fontId="6" fillId="0" borderId="11" xfId="46" applyFont="1" applyBorder="1" applyAlignment="1">
      <alignment horizontal="center" vertical="center" wrapText="1"/>
      <protection/>
    </xf>
    <xf numFmtId="3" fontId="6" fillId="0" borderId="11" xfId="46" applyNumberFormat="1" applyFont="1" applyBorder="1" applyAlignment="1">
      <alignment horizontal="center" vertical="center" wrapText="1"/>
      <protection/>
    </xf>
    <xf numFmtId="3" fontId="7" fillId="0" borderId="11" xfId="46" applyNumberFormat="1" applyFont="1" applyBorder="1" applyAlignment="1">
      <alignment horizontal="center" vertical="center" wrapText="1"/>
      <protection/>
    </xf>
    <xf numFmtId="0" fontId="4" fillId="0" borderId="0" xfId="46" applyFont="1" applyAlignment="1">
      <alignment vertical="center" wrapText="1"/>
      <protection/>
    </xf>
    <xf numFmtId="0" fontId="5" fillId="0" borderId="10" xfId="46" applyFont="1" applyBorder="1" applyAlignment="1">
      <alignment horizontal="left" vertical="center" wrapText="1"/>
      <protection/>
    </xf>
    <xf numFmtId="0" fontId="6" fillId="0" borderId="10" xfId="46" applyFont="1" applyBorder="1" applyAlignment="1">
      <alignment horizontal="center" vertical="center"/>
      <protection/>
    </xf>
    <xf numFmtId="3" fontId="4" fillId="0" borderId="10" xfId="46" applyNumberFormat="1" applyFont="1" applyBorder="1" applyAlignment="1">
      <alignment horizontal="center" vertical="center" wrapText="1"/>
      <protection/>
    </xf>
    <xf numFmtId="3" fontId="5" fillId="0" borderId="10" xfId="46" applyNumberFormat="1" applyFont="1" applyBorder="1" applyAlignment="1">
      <alignment horizontal="center" vertical="center" wrapText="1"/>
      <protection/>
    </xf>
    <xf numFmtId="3" fontId="3" fillId="0" borderId="0" xfId="46" applyNumberFormat="1" applyFont="1" applyBorder="1" applyAlignment="1">
      <alignment horizontal="center" vertical="center" wrapText="1"/>
      <protection/>
    </xf>
    <xf numFmtId="3" fontId="8" fillId="0" borderId="0" xfId="46" applyNumberFormat="1" applyFont="1" applyBorder="1" applyAlignment="1">
      <alignment horizontal="center" vertical="center" wrapText="1"/>
      <protection/>
    </xf>
    <xf numFmtId="172" fontId="3" fillId="0" borderId="0" xfId="46" applyNumberFormat="1" applyFont="1" applyBorder="1" applyAlignment="1">
      <alignment horizontal="center" vertical="center" wrapText="1"/>
      <protection/>
    </xf>
    <xf numFmtId="0" fontId="4" fillId="0" borderId="0" xfId="46" applyFont="1" applyBorder="1" applyAlignment="1">
      <alignment vertical="center" wrapText="1"/>
      <protection/>
    </xf>
    <xf numFmtId="0" fontId="4" fillId="0" borderId="0" xfId="46" applyFont="1" applyFill="1" applyBorder="1" applyAlignment="1">
      <alignment horizontal="center" vertical="center" wrapText="1"/>
      <protection/>
    </xf>
    <xf numFmtId="0" fontId="3" fillId="0" borderId="10" xfId="46" applyFont="1" applyBorder="1" applyAlignment="1">
      <alignment horizontal="left" vertical="center" wrapText="1"/>
      <protection/>
    </xf>
    <xf numFmtId="3" fontId="8" fillId="0" borderId="10" xfId="46" applyNumberFormat="1" applyFont="1" applyBorder="1" applyAlignment="1">
      <alignment horizontal="center" vertical="center" wrapText="1"/>
      <protection/>
    </xf>
    <xf numFmtId="172" fontId="6" fillId="0" borderId="0" xfId="46" applyNumberFormat="1" applyFont="1" applyBorder="1" applyAlignment="1">
      <alignment horizontal="center" vertical="center" wrapText="1"/>
      <protection/>
    </xf>
    <xf numFmtId="0" fontId="4" fillId="0" borderId="0" xfId="46" applyFont="1" applyFill="1" applyBorder="1" applyAlignment="1">
      <alignment vertical="top" wrapText="1"/>
      <protection/>
    </xf>
    <xf numFmtId="172" fontId="9" fillId="0" borderId="0" xfId="46" applyNumberFormat="1" applyFont="1" applyBorder="1" applyAlignment="1">
      <alignment vertical="top" wrapText="1"/>
      <protection/>
    </xf>
    <xf numFmtId="0" fontId="4" fillId="0" borderId="0" xfId="46" applyFont="1" applyBorder="1" applyAlignment="1">
      <alignment vertical="top" wrapText="1"/>
      <protection/>
    </xf>
    <xf numFmtId="0" fontId="4" fillId="0" borderId="0" xfId="46" applyFont="1" applyAlignment="1">
      <alignment vertical="top" wrapText="1"/>
      <protection/>
    </xf>
    <xf numFmtId="0" fontId="3" fillId="0" borderId="0" xfId="46" applyFont="1" applyBorder="1" applyAlignment="1">
      <alignment horizontal="left" vertical="center" wrapText="1"/>
      <protection/>
    </xf>
    <xf numFmtId="172" fontId="9" fillId="0" borderId="0" xfId="46" applyNumberFormat="1" applyFont="1" applyBorder="1" applyAlignment="1">
      <alignment horizontal="center" vertical="center" wrapText="1"/>
      <protection/>
    </xf>
    <xf numFmtId="0" fontId="2" fillId="0" borderId="0" xfId="46">
      <alignment/>
      <protection/>
    </xf>
    <xf numFmtId="172" fontId="2" fillId="0" borderId="0" xfId="46" applyNumberFormat="1">
      <alignment/>
      <protection/>
    </xf>
    <xf numFmtId="0" fontId="10" fillId="0" borderId="0" xfId="46" applyFont="1" applyAlignment="1">
      <alignment horizontal="center" wrapText="1"/>
      <protection/>
    </xf>
    <xf numFmtId="0" fontId="10" fillId="0" borderId="10" xfId="46" applyFont="1" applyBorder="1" applyAlignment="1">
      <alignment horizontal="center" vertical="top" wrapText="1"/>
      <protection/>
    </xf>
    <xf numFmtId="172" fontId="10" fillId="0" borderId="10" xfId="46" applyNumberFormat="1" applyFont="1" applyBorder="1" applyAlignment="1">
      <alignment horizontal="center" vertical="top" wrapText="1"/>
      <protection/>
    </xf>
    <xf numFmtId="0" fontId="10" fillId="0" borderId="10" xfId="46" applyFont="1" applyBorder="1" applyAlignment="1">
      <alignment horizontal="center" vertical="center" wrapText="1"/>
      <protection/>
    </xf>
    <xf numFmtId="0" fontId="10" fillId="0" borderId="10" xfId="46" applyFont="1" applyBorder="1" applyAlignment="1">
      <alignment horizontal="justify" vertical="center" wrapText="1"/>
      <protection/>
    </xf>
    <xf numFmtId="0" fontId="2" fillId="0" borderId="10" xfId="46" applyFont="1" applyBorder="1" applyAlignment="1">
      <alignment horizontal="center" vertical="center" wrapText="1"/>
      <protection/>
    </xf>
    <xf numFmtId="0" fontId="2" fillId="0" borderId="10" xfId="46" applyFont="1" applyBorder="1" applyAlignment="1">
      <alignment horizontal="justify" vertical="center" wrapText="1"/>
      <protection/>
    </xf>
    <xf numFmtId="172" fontId="2" fillId="0" borderId="10" xfId="46" applyNumberFormat="1" applyFont="1" applyBorder="1" applyAlignment="1">
      <alignment horizontal="center" vertical="center" wrapText="1"/>
      <protection/>
    </xf>
    <xf numFmtId="0" fontId="2" fillId="0" borderId="10" xfId="46" applyFont="1" applyBorder="1" applyAlignment="1">
      <alignment vertical="center" wrapText="1"/>
      <protection/>
    </xf>
    <xf numFmtId="0" fontId="2" fillId="0" borderId="0" xfId="46" applyFont="1">
      <alignment/>
      <protection/>
    </xf>
    <xf numFmtId="0" fontId="10" fillId="0" borderId="0" xfId="46" applyFont="1" applyFill="1" applyBorder="1" applyAlignment="1">
      <alignment horizontal="right" vertical="center" wrapText="1"/>
      <protection/>
    </xf>
    <xf numFmtId="0" fontId="10" fillId="0" borderId="0" xfId="46" applyFont="1" applyBorder="1" applyAlignment="1">
      <alignment horizontal="left"/>
      <protection/>
    </xf>
    <xf numFmtId="172" fontId="2" fillId="0" borderId="0" xfId="46" applyNumberFormat="1" applyFont="1">
      <alignment/>
      <protection/>
    </xf>
    <xf numFmtId="0" fontId="10" fillId="0" borderId="0" xfId="46" applyFont="1" applyAlignment="1">
      <alignment horizontal="left"/>
      <protection/>
    </xf>
    <xf numFmtId="0" fontId="2" fillId="0" borderId="0" xfId="46" applyBorder="1" applyAlignment="1">
      <alignment wrapText="1"/>
      <protection/>
    </xf>
    <xf numFmtId="0" fontId="2" fillId="0" borderId="0" xfId="46" applyFont="1" applyBorder="1" applyAlignment="1">
      <alignment horizontal="center" vertical="center" wrapText="1"/>
      <protection/>
    </xf>
    <xf numFmtId="0" fontId="2" fillId="0" borderId="0" xfId="46" applyFont="1" applyBorder="1" applyAlignment="1">
      <alignment horizontal="justify" vertical="center" wrapText="1"/>
      <protection/>
    </xf>
    <xf numFmtId="0" fontId="10" fillId="0" borderId="0" xfId="46" applyFont="1" applyBorder="1" applyAlignment="1">
      <alignment horizontal="center" vertical="center" wrapText="1"/>
      <protection/>
    </xf>
    <xf numFmtId="0" fontId="10" fillId="0" borderId="0" xfId="46" applyFont="1" applyBorder="1" applyAlignment="1">
      <alignment wrapText="1"/>
      <protection/>
    </xf>
    <xf numFmtId="0" fontId="2" fillId="0" borderId="0" xfId="46" applyFont="1" applyBorder="1">
      <alignment/>
      <protection/>
    </xf>
    <xf numFmtId="0" fontId="2" fillId="0" borderId="0" xfId="46" applyFont="1" applyBorder="1">
      <alignment/>
      <protection/>
    </xf>
    <xf numFmtId="0" fontId="2" fillId="0" borderId="0" xfId="46" applyAlignment="1">
      <alignment horizontal="left"/>
      <protection/>
    </xf>
    <xf numFmtId="172" fontId="10" fillId="0" borderId="10" xfId="46" applyNumberFormat="1" applyFont="1" applyBorder="1" applyAlignment="1">
      <alignment horizontal="center" vertical="center" wrapText="1"/>
      <protection/>
    </xf>
    <xf numFmtId="0" fontId="10" fillId="0" borderId="10" xfId="46" applyFont="1" applyBorder="1" applyAlignment="1">
      <alignment vertical="center" wrapText="1"/>
      <protection/>
    </xf>
    <xf numFmtId="172" fontId="11" fillId="0" borderId="0" xfId="46" applyNumberFormat="1" applyFont="1">
      <alignment/>
      <protection/>
    </xf>
    <xf numFmtId="0" fontId="2" fillId="0" borderId="0" xfId="46" applyAlignment="1">
      <alignment horizontal="center"/>
      <protection/>
    </xf>
    <xf numFmtId="0" fontId="10" fillId="0" borderId="0" xfId="46" applyFont="1" applyAlignment="1">
      <alignment horizontal="center" vertical="center"/>
      <protection/>
    </xf>
    <xf numFmtId="0" fontId="2" fillId="0" borderId="10" xfId="46" applyFont="1" applyBorder="1">
      <alignment/>
      <protection/>
    </xf>
    <xf numFmtId="0" fontId="2" fillId="0" borderId="10" xfId="46" applyFont="1" applyBorder="1" applyAlignment="1">
      <alignment horizontal="left" vertical="center" wrapText="1"/>
      <protection/>
    </xf>
    <xf numFmtId="0" fontId="2" fillId="0" borderId="0" xfId="46" applyBorder="1" applyAlignment="1">
      <alignment horizontal="center"/>
      <protection/>
    </xf>
    <xf numFmtId="0" fontId="2" fillId="0" borderId="0" xfId="46" applyBorder="1">
      <alignment/>
      <protection/>
    </xf>
    <xf numFmtId="0" fontId="10" fillId="0" borderId="0" xfId="46" applyFont="1" applyBorder="1" applyAlignment="1">
      <alignment horizontal="center"/>
      <protection/>
    </xf>
    <xf numFmtId="0" fontId="2" fillId="0" borderId="0" xfId="46" applyFont="1" applyAlignment="1">
      <alignment horizontal="center" vertical="center"/>
      <protection/>
    </xf>
    <xf numFmtId="0" fontId="2" fillId="0" borderId="0" xfId="46" applyFont="1">
      <alignment/>
      <protection/>
    </xf>
    <xf numFmtId="0" fontId="2" fillId="0" borderId="0" xfId="46" applyFont="1" applyAlignment="1">
      <alignment horizontal="center"/>
      <protection/>
    </xf>
    <xf numFmtId="0" fontId="2" fillId="0" borderId="0" xfId="46" applyFont="1" applyAlignment="1">
      <alignment wrapText="1"/>
      <protection/>
    </xf>
    <xf numFmtId="0" fontId="2" fillId="0" borderId="10" xfId="46" applyFont="1" applyBorder="1" applyAlignment="1">
      <alignment horizontal="center" vertical="center"/>
      <protection/>
    </xf>
    <xf numFmtId="0" fontId="2" fillId="0" borderId="0" xfId="46" applyFont="1" applyBorder="1" applyAlignment="1">
      <alignment horizontal="center" vertical="center"/>
      <protection/>
    </xf>
    <xf numFmtId="0" fontId="10" fillId="0" borderId="0" xfId="46" applyFont="1" applyAlignment="1">
      <alignment horizontal="left" vertical="center"/>
      <protection/>
    </xf>
    <xf numFmtId="0" fontId="2" fillId="0" borderId="0" xfId="46" applyFont="1" applyBorder="1" applyAlignment="1">
      <alignment horizontal="center" vertical="center"/>
      <protection/>
    </xf>
    <xf numFmtId="0" fontId="2" fillId="0" borderId="0" xfId="46" applyFont="1" applyBorder="1" applyAlignment="1">
      <alignment horizontal="center"/>
      <protection/>
    </xf>
    <xf numFmtId="0" fontId="2" fillId="0" borderId="0" xfId="46" applyFont="1" applyBorder="1" applyAlignment="1">
      <alignment vertical="center" wrapText="1"/>
      <protection/>
    </xf>
    <xf numFmtId="0" fontId="2" fillId="0" borderId="0" xfId="46" applyFont="1" applyBorder="1" applyAlignment="1">
      <alignment horizontal="justify" vertical="center"/>
      <protection/>
    </xf>
    <xf numFmtId="0" fontId="10" fillId="0" borderId="0" xfId="46" applyFont="1" applyBorder="1" applyAlignment="1">
      <alignment horizontal="center"/>
      <protection/>
    </xf>
    <xf numFmtId="0" fontId="10" fillId="0" borderId="0" xfId="46" applyFont="1" applyBorder="1" applyAlignment="1">
      <alignment wrapText="1"/>
      <protection/>
    </xf>
    <xf numFmtId="0" fontId="2" fillId="0" borderId="0" xfId="46" applyFont="1" applyBorder="1" applyAlignment="1">
      <alignment horizontal="left" wrapText="1"/>
      <protection/>
    </xf>
    <xf numFmtId="0" fontId="10" fillId="0" borderId="0" xfId="46" applyFont="1" applyBorder="1" applyAlignment="1">
      <alignment vertical="center" wrapText="1"/>
      <protection/>
    </xf>
    <xf numFmtId="0" fontId="2" fillId="0" borderId="0" xfId="46" applyFont="1" applyBorder="1" applyAlignment="1">
      <alignment wrapText="1"/>
      <protection/>
    </xf>
    <xf numFmtId="0" fontId="2" fillId="0" borderId="0" xfId="46" applyFont="1" applyAlignment="1">
      <alignment vertical="center"/>
      <protection/>
    </xf>
    <xf numFmtId="0" fontId="10" fillId="0" borderId="0" xfId="46" applyFont="1" applyBorder="1">
      <alignment/>
      <protection/>
    </xf>
    <xf numFmtId="0" fontId="2" fillId="0" borderId="0" xfId="46" applyFont="1" applyAlignment="1">
      <alignment vertical="center" wrapText="1"/>
      <protection/>
    </xf>
    <xf numFmtId="0" fontId="2" fillId="0" borderId="0" xfId="46" applyFont="1" applyBorder="1" applyAlignment="1">
      <alignment horizontal="justify" vertical="center" wrapText="1"/>
      <protection/>
    </xf>
    <xf numFmtId="0" fontId="12" fillId="0" borderId="10" xfId="46" applyFont="1" applyBorder="1" applyAlignment="1">
      <alignment horizontal="center" vertical="center" wrapText="1"/>
      <protection/>
    </xf>
    <xf numFmtId="0" fontId="2" fillId="0" borderId="0" xfId="46" applyFont="1" applyAlignment="1">
      <alignment horizontal="center" vertical="center"/>
      <protection/>
    </xf>
    <xf numFmtId="0" fontId="13" fillId="0" borderId="0" xfId="46" applyFont="1" applyBorder="1" applyAlignment="1">
      <alignment horizontal="center" vertical="center" wrapText="1"/>
      <protection/>
    </xf>
    <xf numFmtId="172" fontId="12" fillId="0" borderId="0" xfId="46" applyNumberFormat="1" applyFont="1" applyBorder="1" applyAlignment="1">
      <alignment horizontal="center" vertical="center" wrapText="1"/>
      <protection/>
    </xf>
    <xf numFmtId="0" fontId="12" fillId="0" borderId="0" xfId="46" applyFont="1" applyBorder="1" applyAlignment="1">
      <alignment horizontal="center" vertical="center" wrapText="1"/>
      <protection/>
    </xf>
    <xf numFmtId="0" fontId="14" fillId="0" borderId="0" xfId="46" applyFont="1" applyBorder="1" applyAlignment="1">
      <alignment vertical="center" wrapText="1"/>
      <protection/>
    </xf>
    <xf numFmtId="0" fontId="14" fillId="0" borderId="0" xfId="46" applyFont="1" applyBorder="1" applyAlignment="1">
      <alignment horizontal="center" vertical="center" wrapText="1"/>
      <protection/>
    </xf>
    <xf numFmtId="0" fontId="2" fillId="0" borderId="0" xfId="46" applyFont="1" applyAlignment="1">
      <alignment horizontal="center"/>
      <protection/>
    </xf>
    <xf numFmtId="0" fontId="2" fillId="0" borderId="10" xfId="46" applyFont="1" applyBorder="1" applyAlignment="1">
      <alignment horizontal="center"/>
      <protection/>
    </xf>
    <xf numFmtId="0" fontId="10" fillId="0" borderId="0" xfId="46" applyFont="1">
      <alignment/>
      <protection/>
    </xf>
    <xf numFmtId="0" fontId="10" fillId="33" borderId="10" xfId="46" applyFont="1" applyFill="1" applyBorder="1" applyAlignment="1">
      <alignment horizontal="center" vertical="center" wrapText="1"/>
      <protection/>
    </xf>
    <xf numFmtId="0" fontId="10" fillId="33" borderId="12" xfId="46" applyFont="1" applyFill="1" applyBorder="1" applyAlignment="1">
      <alignment horizontal="center" vertical="center" wrapText="1"/>
      <protection/>
    </xf>
    <xf numFmtId="0" fontId="10" fillId="33" borderId="10" xfId="46" applyFont="1" applyFill="1" applyBorder="1" applyAlignment="1">
      <alignment horizontal="left" vertical="center" wrapText="1"/>
      <protection/>
    </xf>
    <xf numFmtId="0" fontId="10" fillId="33" borderId="10" xfId="46" applyFont="1" applyFill="1" applyBorder="1" applyAlignment="1">
      <alignment vertical="center" wrapText="1"/>
      <protection/>
    </xf>
    <xf numFmtId="0" fontId="2" fillId="0" borderId="10" xfId="46" applyFont="1" applyBorder="1" applyAlignment="1">
      <alignment horizontal="center" vertical="top"/>
      <protection/>
    </xf>
    <xf numFmtId="0" fontId="2" fillId="33" borderId="10" xfId="46" applyFont="1" applyFill="1" applyBorder="1" applyAlignment="1">
      <alignment horizontal="justify" vertical="center" wrapText="1"/>
      <protection/>
    </xf>
    <xf numFmtId="0" fontId="2" fillId="0" borderId="10" xfId="46" applyFont="1" applyBorder="1" applyAlignment="1">
      <alignment wrapText="1"/>
      <protection/>
    </xf>
    <xf numFmtId="0" fontId="2" fillId="33" borderId="10" xfId="46" applyFont="1" applyFill="1" applyBorder="1" applyAlignment="1">
      <alignment horizontal="center" vertical="center" wrapText="1"/>
      <protection/>
    </xf>
    <xf numFmtId="172" fontId="2" fillId="33" borderId="10" xfId="46" applyNumberFormat="1" applyFont="1" applyFill="1" applyBorder="1" applyAlignment="1">
      <alignment horizontal="center" vertical="center" wrapText="1"/>
      <protection/>
    </xf>
    <xf numFmtId="172" fontId="10" fillId="0" borderId="0" xfId="46" applyNumberFormat="1" applyFont="1">
      <alignment/>
      <protection/>
    </xf>
    <xf numFmtId="172" fontId="2" fillId="33" borderId="0" xfId="46" applyNumberFormat="1" applyFont="1" applyFill="1" applyBorder="1" applyAlignment="1">
      <alignment horizontal="center" vertical="center" wrapText="1"/>
      <protection/>
    </xf>
    <xf numFmtId="0" fontId="10" fillId="0" borderId="0" xfId="46" applyFont="1" applyBorder="1">
      <alignment/>
      <protection/>
    </xf>
    <xf numFmtId="0" fontId="2" fillId="0" borderId="0" xfId="46" applyFont="1" applyBorder="1" applyAlignment="1">
      <alignment vertical="center" wrapText="1"/>
      <protection/>
    </xf>
    <xf numFmtId="0" fontId="10" fillId="0" borderId="0" xfId="46" applyFont="1" applyBorder="1" applyAlignment="1">
      <alignment vertical="center" wrapText="1"/>
      <protection/>
    </xf>
    <xf numFmtId="0" fontId="2" fillId="0" borderId="0" xfId="46" applyFont="1" applyBorder="1" applyAlignment="1">
      <alignment wrapText="1"/>
      <protection/>
    </xf>
    <xf numFmtId="0" fontId="2" fillId="0" borderId="0" xfId="46" applyAlignment="1">
      <alignment horizontal="center" vertical="center"/>
      <protection/>
    </xf>
    <xf numFmtId="172" fontId="2" fillId="0" borderId="10" xfId="46" applyNumberFormat="1" applyFont="1" applyBorder="1" applyAlignment="1">
      <alignment horizontal="center" vertical="center"/>
      <protection/>
    </xf>
    <xf numFmtId="0" fontId="10" fillId="0" borderId="10" xfId="46" applyFont="1" applyBorder="1" applyAlignment="1">
      <alignment horizontal="left" vertical="center" wrapText="1"/>
      <protection/>
    </xf>
    <xf numFmtId="0" fontId="2" fillId="0" borderId="0" xfId="46" applyFont="1" applyFill="1" applyBorder="1" applyAlignment="1">
      <alignment horizontal="center" vertical="center"/>
      <protection/>
    </xf>
    <xf numFmtId="0" fontId="2" fillId="0" borderId="0" xfId="46" applyFont="1" applyBorder="1" applyAlignment="1">
      <alignment horizontal="center"/>
      <protection/>
    </xf>
    <xf numFmtId="0" fontId="2" fillId="0" borderId="10" xfId="46" applyFont="1" applyBorder="1" applyAlignment="1">
      <alignment horizontal="center" vertical="center"/>
      <protection/>
    </xf>
    <xf numFmtId="0" fontId="15" fillId="0" borderId="10" xfId="46" applyFont="1" applyBorder="1" applyAlignment="1">
      <alignment horizontal="center" vertical="center" wrapText="1"/>
      <protection/>
    </xf>
    <xf numFmtId="0" fontId="15" fillId="0" borderId="10" xfId="46" applyFont="1" applyBorder="1" applyAlignment="1">
      <alignment horizontal="left" vertical="center" wrapText="1"/>
      <protection/>
    </xf>
    <xf numFmtId="0" fontId="2" fillId="0" borderId="10" xfId="46" applyFont="1" applyBorder="1">
      <alignment/>
      <protection/>
    </xf>
    <xf numFmtId="172" fontId="12" fillId="0" borderId="10" xfId="46" applyNumberFormat="1" applyFont="1" applyBorder="1" applyAlignment="1">
      <alignment horizontal="center" vertical="center" wrapText="1"/>
      <protection/>
    </xf>
    <xf numFmtId="0" fontId="2" fillId="0" borderId="0" xfId="46" applyFont="1" applyAlignment="1">
      <alignment horizontal="left"/>
      <protection/>
    </xf>
    <xf numFmtId="0" fontId="12" fillId="0" borderId="10" xfId="46" applyFont="1" applyFill="1" applyBorder="1" applyAlignment="1">
      <alignment horizontal="center" vertical="center" wrapText="1"/>
      <protection/>
    </xf>
    <xf numFmtId="0" fontId="3" fillId="0" borderId="0" xfId="46" applyFont="1" applyFill="1" applyBorder="1" applyAlignment="1">
      <alignment horizontal="right" vertical="center" wrapText="1"/>
      <protection/>
    </xf>
    <xf numFmtId="0" fontId="3" fillId="0" borderId="0" xfId="46" applyFont="1" applyAlignment="1">
      <alignment horizontal="left" vertical="center"/>
      <protection/>
    </xf>
    <xf numFmtId="0" fontId="12" fillId="0" borderId="0" xfId="46" applyFont="1">
      <alignment/>
      <protection/>
    </xf>
    <xf numFmtId="0" fontId="12" fillId="0" borderId="0" xfId="46" applyFont="1" applyAlignment="1">
      <alignment horizontal="center"/>
      <protection/>
    </xf>
    <xf numFmtId="0" fontId="12" fillId="0" borderId="0" xfId="46" applyFont="1" applyAlignment="1">
      <alignment wrapText="1"/>
      <protection/>
    </xf>
    <xf numFmtId="0" fontId="15" fillId="0" borderId="10" xfId="46" applyFont="1" applyBorder="1" applyAlignment="1">
      <alignment vertical="center" wrapText="1"/>
      <protection/>
    </xf>
    <xf numFmtId="0" fontId="12" fillId="0" borderId="10" xfId="46" applyFont="1" applyBorder="1" applyAlignment="1">
      <alignment horizontal="justify" vertical="center" wrapText="1"/>
      <protection/>
    </xf>
    <xf numFmtId="0" fontId="15" fillId="0" borderId="10" xfId="46" applyFont="1" applyBorder="1" applyAlignment="1">
      <alignment horizontal="justify" vertical="center" wrapText="1"/>
      <protection/>
    </xf>
    <xf numFmtId="0" fontId="12" fillId="0" borderId="10" xfId="46" applyFont="1" applyBorder="1" applyAlignment="1">
      <alignment vertical="top" wrapText="1"/>
      <protection/>
    </xf>
    <xf numFmtId="0" fontId="12" fillId="0" borderId="10" xfId="46" applyFont="1" applyBorder="1" applyAlignment="1">
      <alignment vertical="center" wrapText="1"/>
      <protection/>
    </xf>
    <xf numFmtId="0" fontId="12" fillId="0" borderId="0" xfId="46" applyFont="1" applyBorder="1">
      <alignment/>
      <protection/>
    </xf>
    <xf numFmtId="0" fontId="12" fillId="0" borderId="0" xfId="46" applyFont="1">
      <alignment/>
      <protection/>
    </xf>
    <xf numFmtId="172" fontId="12" fillId="0" borderId="0" xfId="46" applyNumberFormat="1" applyFont="1">
      <alignment/>
      <protection/>
    </xf>
    <xf numFmtId="0" fontId="12" fillId="0" borderId="0" xfId="46" applyFont="1" applyBorder="1">
      <alignment/>
      <protection/>
    </xf>
    <xf numFmtId="0" fontId="12" fillId="0" borderId="0" xfId="46" applyFont="1" applyBorder="1" applyAlignment="1">
      <alignment horizontal="center"/>
      <protection/>
    </xf>
    <xf numFmtId="0" fontId="18" fillId="0" borderId="0" xfId="46" applyFont="1" applyBorder="1" applyAlignment="1">
      <alignment horizontal="center" vertical="center" wrapText="1"/>
      <protection/>
    </xf>
    <xf numFmtId="0" fontId="12" fillId="0" borderId="0" xfId="46" applyFont="1" applyBorder="1" applyAlignment="1">
      <alignment wrapText="1"/>
      <protection/>
    </xf>
    <xf numFmtId="0" fontId="19" fillId="0" borderId="0" xfId="57" applyFont="1" applyAlignment="1">
      <alignment horizontal="center" vertical="center"/>
      <protection/>
    </xf>
    <xf numFmtId="0" fontId="19" fillId="0" borderId="0" xfId="57" applyFont="1" applyAlignment="1">
      <alignment horizontal="center"/>
      <protection/>
    </xf>
    <xf numFmtId="0" fontId="19" fillId="0" borderId="0" xfId="57" applyFont="1" applyAlignment="1">
      <alignment/>
      <protection/>
    </xf>
    <xf numFmtId="0" fontId="19" fillId="0" borderId="0" xfId="57" applyFont="1">
      <alignment/>
      <protection/>
    </xf>
    <xf numFmtId="172" fontId="19" fillId="0" borderId="0" xfId="57" applyNumberFormat="1" applyFont="1" applyAlignment="1">
      <alignment horizontal="center" vertical="center"/>
      <protection/>
    </xf>
    <xf numFmtId="0" fontId="20" fillId="0" borderId="0" xfId="57" applyFont="1">
      <alignment/>
      <protection/>
    </xf>
    <xf numFmtId="0" fontId="21" fillId="0" borderId="0" xfId="57" applyFont="1" applyAlignment="1">
      <alignment vertical="center"/>
      <protection/>
    </xf>
    <xf numFmtId="0" fontId="10" fillId="0" borderId="10" xfId="46" applyFont="1" applyBorder="1" applyAlignment="1">
      <alignment vertical="center"/>
      <protection/>
    </xf>
    <xf numFmtId="0" fontId="22" fillId="0" borderId="0" xfId="57" applyFont="1" applyAlignment="1">
      <alignment horizontal="left" vertical="center"/>
      <protection/>
    </xf>
    <xf numFmtId="0" fontId="21" fillId="0" borderId="0" xfId="57" applyFont="1">
      <alignment/>
      <protection/>
    </xf>
    <xf numFmtId="0" fontId="21" fillId="0" borderId="0" xfId="57" applyFont="1" applyAlignment="1">
      <alignment horizontal="center"/>
      <protection/>
    </xf>
    <xf numFmtId="0" fontId="3" fillId="0" borderId="0" xfId="57" applyFont="1" applyAlignment="1">
      <alignment horizontal="left" vertical="center"/>
      <protection/>
    </xf>
    <xf numFmtId="0" fontId="22" fillId="0" borderId="0" xfId="57" applyFont="1">
      <alignment/>
      <protection/>
    </xf>
    <xf numFmtId="0" fontId="20" fillId="0" borderId="0" xfId="57" applyFont="1" applyAlignment="1">
      <alignment horizontal="center" vertical="center"/>
      <protection/>
    </xf>
    <xf numFmtId="0" fontId="20" fillId="0" borderId="0" xfId="57" applyFont="1" applyAlignment="1">
      <alignment horizontal="center"/>
      <protection/>
    </xf>
    <xf numFmtId="172" fontId="24" fillId="0" borderId="0" xfId="57" applyNumberFormat="1" applyFont="1" applyAlignment="1">
      <alignment horizontal="center" vertical="center"/>
      <protection/>
    </xf>
    <xf numFmtId="172" fontId="10" fillId="0" borderId="0" xfId="46" applyNumberFormat="1" applyFont="1" applyAlignment="1">
      <alignment horizontal="left" vertical="center"/>
      <protection/>
    </xf>
    <xf numFmtId="172" fontId="25" fillId="0" borderId="0" xfId="57" applyNumberFormat="1" applyFont="1" applyAlignment="1">
      <alignment horizontal="center" vertical="center"/>
      <protection/>
    </xf>
    <xf numFmtId="0" fontId="2" fillId="0" borderId="10" xfId="46" applyBorder="1" applyAlignment="1">
      <alignment horizontal="center" vertical="center"/>
      <protection/>
    </xf>
    <xf numFmtId="172" fontId="11" fillId="0" borderId="0" xfId="46" applyNumberFormat="1" applyFont="1">
      <alignment/>
      <protection/>
    </xf>
    <xf numFmtId="0" fontId="10" fillId="0" borderId="10" xfId="46" applyFont="1" applyFill="1" applyBorder="1" applyAlignment="1">
      <alignment horizontal="center" vertical="center" wrapText="1"/>
      <protection/>
    </xf>
    <xf numFmtId="0" fontId="10" fillId="0" borderId="10" xfId="46" applyFont="1" applyFill="1" applyBorder="1" applyAlignment="1">
      <alignment horizontal="left" vertical="center" wrapText="1"/>
      <protection/>
    </xf>
    <xf numFmtId="172" fontId="10" fillId="0" borderId="10" xfId="46" applyNumberFormat="1" applyFont="1" applyFill="1" applyBorder="1" applyAlignment="1">
      <alignment horizontal="center" vertical="center" wrapText="1"/>
      <protection/>
    </xf>
    <xf numFmtId="0" fontId="27" fillId="0" borderId="10" xfId="46" applyFont="1" applyBorder="1" applyAlignment="1">
      <alignment horizontal="justify" vertical="center" wrapText="1"/>
      <protection/>
    </xf>
    <xf numFmtId="0" fontId="28" fillId="0" borderId="10" xfId="46" applyFont="1" applyBorder="1" applyAlignment="1">
      <alignment horizontal="justify" vertical="center" wrapText="1"/>
      <protection/>
    </xf>
    <xf numFmtId="0" fontId="10" fillId="0" borderId="0" xfId="46" applyFont="1" applyFill="1" applyBorder="1" applyAlignment="1">
      <alignment horizontal="center" vertical="center" wrapText="1"/>
      <protection/>
    </xf>
    <xf numFmtId="172" fontId="10" fillId="0" borderId="0" xfId="46" applyNumberFormat="1" applyFont="1" applyFill="1" applyBorder="1" applyAlignment="1">
      <alignment horizontal="center" vertical="center" wrapText="1"/>
      <protection/>
    </xf>
    <xf numFmtId="172" fontId="14" fillId="0" borderId="0" xfId="46" applyNumberFormat="1" applyFont="1" applyBorder="1" applyAlignment="1">
      <alignment horizontal="center"/>
      <protection/>
    </xf>
    <xf numFmtId="0" fontId="10" fillId="0" borderId="10" xfId="46" applyFont="1" applyBorder="1" applyAlignment="1">
      <alignment horizontal="center" vertical="center" wrapText="1"/>
      <protection/>
    </xf>
    <xf numFmtId="0" fontId="10" fillId="0" borderId="10" xfId="46" applyFont="1" applyBorder="1" applyAlignment="1">
      <alignment horizontal="left" vertical="center" wrapText="1"/>
      <protection/>
    </xf>
    <xf numFmtId="0" fontId="2" fillId="0" borderId="10" xfId="46" applyFont="1" applyBorder="1" applyAlignment="1">
      <alignment vertical="center" wrapText="1"/>
      <protection/>
    </xf>
    <xf numFmtId="0" fontId="2" fillId="0" borderId="10" xfId="46" applyFont="1" applyBorder="1" applyAlignment="1">
      <alignment horizontal="center" vertical="center" wrapText="1"/>
      <protection/>
    </xf>
    <xf numFmtId="0" fontId="2" fillId="0" borderId="10" xfId="46" applyFont="1" applyBorder="1" applyAlignment="1">
      <alignment horizontal="left" vertical="center" wrapText="1"/>
      <protection/>
    </xf>
    <xf numFmtId="0" fontId="2" fillId="0" borderId="0" xfId="46" applyFont="1" applyAlignment="1">
      <alignment vertical="top" wrapText="1"/>
      <protection/>
    </xf>
    <xf numFmtId="172" fontId="2" fillId="0" borderId="0" xfId="46" applyNumberFormat="1" applyFont="1" applyAlignment="1">
      <alignment horizontal="center" vertical="center"/>
      <protection/>
    </xf>
    <xf numFmtId="0" fontId="2" fillId="0" borderId="0" xfId="46" applyFont="1" applyAlignment="1">
      <alignment horizontal="center" vertical="center" wrapText="1"/>
      <protection/>
    </xf>
    <xf numFmtId="172" fontId="10" fillId="0" borderId="0" xfId="46" applyNumberFormat="1" applyFont="1" applyAlignment="1">
      <alignment horizontal="center" vertical="center"/>
      <protection/>
    </xf>
    <xf numFmtId="172" fontId="11" fillId="0" borderId="0" xfId="46" applyNumberFormat="1" applyFont="1" applyAlignment="1">
      <alignment horizontal="center" vertical="center"/>
      <protection/>
    </xf>
    <xf numFmtId="0" fontId="26" fillId="0" borderId="0" xfId="46" applyFont="1">
      <alignment/>
      <protection/>
    </xf>
    <xf numFmtId="0" fontId="26" fillId="0" borderId="10" xfId="46" applyFont="1" applyBorder="1" applyAlignment="1">
      <alignment horizontal="center" vertical="center" wrapText="1"/>
      <protection/>
    </xf>
    <xf numFmtId="0" fontId="29" fillId="0" borderId="10" xfId="46" applyFont="1" applyBorder="1" applyAlignment="1">
      <alignment horizontal="center" vertical="center" wrapText="1"/>
      <protection/>
    </xf>
    <xf numFmtId="0" fontId="2" fillId="0" borderId="10" xfId="46" applyFont="1" applyFill="1" applyBorder="1" applyAlignment="1">
      <alignment vertical="center" wrapText="1"/>
      <protection/>
    </xf>
    <xf numFmtId="0" fontId="10" fillId="0" borderId="10" xfId="46" applyFont="1" applyFill="1" applyBorder="1" applyAlignment="1">
      <alignment vertical="center" wrapText="1"/>
      <protection/>
    </xf>
    <xf numFmtId="0" fontId="2" fillId="0" borderId="10" xfId="46" applyFont="1" applyFill="1" applyBorder="1" applyAlignment="1">
      <alignment horizontal="center" vertical="center" wrapText="1"/>
      <protection/>
    </xf>
    <xf numFmtId="0" fontId="2" fillId="0" borderId="10" xfId="46" applyFont="1" applyBorder="1" applyAlignment="1">
      <alignment horizontal="justify" vertical="center"/>
      <protection/>
    </xf>
    <xf numFmtId="0" fontId="29" fillId="0" borderId="10" xfId="46" applyFont="1" applyFill="1" applyBorder="1" applyAlignment="1">
      <alignment vertical="center" wrapText="1"/>
      <protection/>
    </xf>
    <xf numFmtId="0" fontId="2" fillId="0" borderId="10" xfId="46" applyFont="1" applyFill="1" applyBorder="1" applyAlignment="1">
      <alignment horizontal="justify" vertical="center" wrapText="1"/>
      <protection/>
    </xf>
    <xf numFmtId="0" fontId="26" fillId="0" borderId="10" xfId="46" applyFont="1" applyBorder="1" applyAlignment="1">
      <alignment vertical="center" wrapText="1"/>
      <protection/>
    </xf>
    <xf numFmtId="0" fontId="29" fillId="0" borderId="10" xfId="46" applyFont="1" applyBorder="1" applyAlignment="1">
      <alignment horizontal="left" vertical="center" wrapText="1"/>
      <protection/>
    </xf>
    <xf numFmtId="0" fontId="26" fillId="0" borderId="10" xfId="46" applyFont="1" applyBorder="1">
      <alignment/>
      <protection/>
    </xf>
    <xf numFmtId="0" fontId="29" fillId="0" borderId="10" xfId="46" applyFont="1" applyBorder="1" applyAlignment="1">
      <alignment vertical="center" wrapText="1"/>
      <protection/>
    </xf>
    <xf numFmtId="0" fontId="26" fillId="0" borderId="10" xfId="46" applyFont="1" applyBorder="1" applyAlignment="1">
      <alignment horizontal="justify" vertical="center" wrapText="1"/>
      <protection/>
    </xf>
    <xf numFmtId="0" fontId="2" fillId="0" borderId="10" xfId="46" applyFont="1" applyBorder="1" applyAlignment="1">
      <alignment/>
      <protection/>
    </xf>
    <xf numFmtId="0" fontId="2" fillId="0" borderId="10" xfId="46" applyFont="1" applyBorder="1" applyAlignment="1">
      <alignment horizontal="left" vertical="center"/>
      <protection/>
    </xf>
    <xf numFmtId="0" fontId="29" fillId="0" borderId="0" xfId="46" applyFont="1" applyAlignment="1">
      <alignment horizontal="left" vertical="center"/>
      <protection/>
    </xf>
    <xf numFmtId="0" fontId="26" fillId="0" borderId="0" xfId="46" applyFont="1" applyAlignment="1">
      <alignment horizontal="center" vertical="center"/>
      <protection/>
    </xf>
    <xf numFmtId="0" fontId="26" fillId="0" borderId="0" xfId="46" applyFont="1" applyAlignment="1">
      <alignment horizontal="center" vertical="center" wrapText="1"/>
      <protection/>
    </xf>
    <xf numFmtId="172" fontId="2" fillId="0" borderId="10" xfId="46" applyNumberFormat="1" applyFont="1" applyBorder="1" applyAlignment="1">
      <alignment horizontal="center" vertical="center" wrapText="1"/>
      <protection/>
    </xf>
    <xf numFmtId="0" fontId="10" fillId="0" borderId="10" xfId="46" applyFont="1" applyBorder="1" applyAlignment="1">
      <alignment horizontal="left" vertical="center" wrapText="1" indent="5"/>
      <protection/>
    </xf>
    <xf numFmtId="0" fontId="10" fillId="0" borderId="10" xfId="46" applyFont="1" applyBorder="1" applyAlignment="1">
      <alignment horizontal="center" vertical="center" wrapText="1"/>
      <protection/>
    </xf>
    <xf numFmtId="0" fontId="10" fillId="0" borderId="10" xfId="46" applyFont="1" applyBorder="1" applyAlignment="1">
      <alignment horizontal="left" vertical="center" wrapText="1"/>
      <protection/>
    </xf>
    <xf numFmtId="0" fontId="30" fillId="0" borderId="10" xfId="46" applyFont="1" applyBorder="1" applyAlignment="1">
      <alignment horizontal="center" vertical="center" wrapText="1"/>
      <protection/>
    </xf>
    <xf numFmtId="0" fontId="2" fillId="0" borderId="10" xfId="46" applyFont="1" applyBorder="1" applyAlignment="1">
      <alignment horizontal="center" vertical="center" wrapText="1"/>
      <protection/>
    </xf>
    <xf numFmtId="0" fontId="2" fillId="0" borderId="10" xfId="46" applyFont="1" applyBorder="1" applyAlignment="1">
      <alignment vertical="center" wrapText="1"/>
      <protection/>
    </xf>
    <xf numFmtId="0" fontId="31" fillId="0" borderId="10" xfId="46" applyFont="1" applyBorder="1" applyAlignment="1">
      <alignment horizontal="center" vertical="center" wrapText="1"/>
      <protection/>
    </xf>
    <xf numFmtId="0" fontId="31" fillId="0" borderId="10" xfId="46" applyFont="1" applyBorder="1" applyAlignment="1">
      <alignment vertical="center" wrapText="1"/>
      <protection/>
    </xf>
    <xf numFmtId="0" fontId="2" fillId="0" borderId="10" xfId="46" applyFill="1" applyBorder="1" applyAlignment="1">
      <alignment horizontal="center" vertical="center"/>
      <protection/>
    </xf>
    <xf numFmtId="0" fontId="31" fillId="0" borderId="10" xfId="46" applyFont="1" applyFill="1" applyBorder="1" applyAlignment="1">
      <alignment horizontal="center" vertical="center" wrapText="1"/>
      <protection/>
    </xf>
    <xf numFmtId="0" fontId="30" fillId="0" borderId="10" xfId="46" applyFont="1" applyFill="1" applyBorder="1" applyAlignment="1">
      <alignment horizontal="center" vertical="center" wrapText="1"/>
      <protection/>
    </xf>
    <xf numFmtId="0" fontId="2" fillId="0" borderId="0" xfId="46" applyFill="1">
      <alignment/>
      <protection/>
    </xf>
    <xf numFmtId="0" fontId="32" fillId="0" borderId="10" xfId="46" applyFont="1" applyBorder="1" applyAlignment="1">
      <alignment vertical="center" wrapText="1"/>
      <protection/>
    </xf>
    <xf numFmtId="0" fontId="10" fillId="0" borderId="10" xfId="46" applyFont="1" applyBorder="1" applyAlignment="1">
      <alignment vertical="center" wrapText="1"/>
      <protection/>
    </xf>
    <xf numFmtId="0" fontId="10" fillId="0" borderId="10" xfId="46" applyFont="1" applyBorder="1" applyAlignment="1">
      <alignment horizontal="justify" vertical="center" wrapText="1"/>
      <protection/>
    </xf>
    <xf numFmtId="0" fontId="29" fillId="0" borderId="0" xfId="46" applyFont="1" applyBorder="1" applyAlignment="1">
      <alignment horizontal="center" vertical="center"/>
      <protection/>
    </xf>
    <xf numFmtId="0" fontId="33" fillId="0" borderId="0" xfId="46" applyFont="1" applyAlignment="1">
      <alignment horizontal="center" vertical="center"/>
      <protection/>
    </xf>
    <xf numFmtId="3" fontId="2" fillId="0" borderId="0" xfId="46" applyNumberFormat="1" applyAlignment="1">
      <alignment horizontal="center" vertical="center" wrapText="1"/>
      <protection/>
    </xf>
    <xf numFmtId="3" fontId="2" fillId="0" borderId="0" xfId="46" applyNumberFormat="1" applyAlignment="1">
      <alignment wrapText="1"/>
      <protection/>
    </xf>
    <xf numFmtId="3" fontId="4" fillId="0" borderId="0" xfId="46" applyNumberFormat="1" applyFont="1" applyBorder="1" applyAlignment="1">
      <alignment horizontal="center" vertical="center" wrapText="1"/>
      <protection/>
    </xf>
    <xf numFmtId="0" fontId="6" fillId="0" borderId="0" xfId="46" applyFont="1" applyBorder="1" applyAlignment="1">
      <alignment horizontal="center" vertical="center" wrapText="1"/>
      <protection/>
    </xf>
    <xf numFmtId="3" fontId="6" fillId="0" borderId="0" xfId="46" applyNumberFormat="1" applyFont="1" applyBorder="1" applyAlignment="1">
      <alignment horizontal="center" vertical="center" wrapText="1"/>
      <protection/>
    </xf>
    <xf numFmtId="0" fontId="10" fillId="0" borderId="10" xfId="46" applyFont="1" applyBorder="1" applyAlignment="1">
      <alignment vertical="center" wrapText="1"/>
      <protection/>
    </xf>
    <xf numFmtId="0" fontId="2" fillId="0" borderId="0" xfId="46" applyFont="1" applyBorder="1">
      <alignment/>
      <protection/>
    </xf>
    <xf numFmtId="0" fontId="10" fillId="0" borderId="13" xfId="46" applyFont="1" applyBorder="1" applyAlignment="1">
      <alignment vertical="center"/>
      <protection/>
    </xf>
    <xf numFmtId="0" fontId="10" fillId="0" borderId="13" xfId="46" applyFont="1" applyBorder="1" applyAlignment="1">
      <alignment horizontal="center" vertical="center" wrapText="1"/>
      <protection/>
    </xf>
    <xf numFmtId="172" fontId="10" fillId="0" borderId="13" xfId="46" applyNumberFormat="1" applyFont="1" applyBorder="1" applyAlignment="1">
      <alignment horizontal="center" vertical="center" wrapText="1"/>
      <protection/>
    </xf>
    <xf numFmtId="0" fontId="10" fillId="0" borderId="13" xfId="46" applyFont="1" applyBorder="1" applyAlignment="1">
      <alignment vertical="center" wrapText="1"/>
      <protection/>
    </xf>
    <xf numFmtId="0" fontId="2" fillId="0" borderId="13" xfId="46" applyFont="1" applyBorder="1" applyAlignment="1">
      <alignment horizontal="center" vertical="center" wrapText="1"/>
      <protection/>
    </xf>
    <xf numFmtId="0" fontId="2" fillId="0" borderId="13" xfId="46" applyFont="1" applyBorder="1" applyAlignment="1">
      <alignment horizontal="justify" vertical="center" wrapText="1"/>
      <protection/>
    </xf>
    <xf numFmtId="0" fontId="10" fillId="0" borderId="13" xfId="46" applyFont="1" applyBorder="1" applyAlignment="1">
      <alignment horizontal="justify" vertical="center" wrapText="1"/>
      <protection/>
    </xf>
    <xf numFmtId="0" fontId="2" fillId="0" borderId="13" xfId="46" applyFont="1" applyBorder="1" applyAlignment="1">
      <alignment horizontal="center" vertical="center"/>
      <protection/>
    </xf>
    <xf numFmtId="0" fontId="2" fillId="0" borderId="0" xfId="46" applyFont="1" applyBorder="1" applyAlignment="1">
      <alignment vertical="center"/>
      <protection/>
    </xf>
    <xf numFmtId="0" fontId="10" fillId="0" borderId="13" xfId="46" applyFont="1" applyBorder="1" applyAlignment="1">
      <alignment wrapText="1"/>
      <protection/>
    </xf>
    <xf numFmtId="172" fontId="2" fillId="0" borderId="13" xfId="46" applyNumberFormat="1" applyFont="1" applyBorder="1" applyAlignment="1">
      <alignment horizontal="center" vertical="center" wrapText="1"/>
      <protection/>
    </xf>
    <xf numFmtId="0" fontId="2" fillId="0" borderId="13" xfId="46" applyFont="1" applyBorder="1" applyAlignment="1">
      <alignment wrapText="1"/>
      <protection/>
    </xf>
    <xf numFmtId="0" fontId="10" fillId="0" borderId="13" xfId="46" applyFont="1" applyBorder="1" applyAlignment="1">
      <alignment horizontal="left" vertical="center" wrapText="1"/>
      <protection/>
    </xf>
    <xf numFmtId="0" fontId="12" fillId="0" borderId="13" xfId="46" applyFont="1" applyBorder="1" applyAlignment="1">
      <alignment horizontal="justify" vertical="center" wrapText="1"/>
      <protection/>
    </xf>
    <xf numFmtId="0" fontId="12" fillId="0" borderId="13" xfId="46" applyFont="1" applyBorder="1" applyAlignment="1">
      <alignment horizontal="center" vertical="center" wrapText="1"/>
      <protection/>
    </xf>
    <xf numFmtId="0" fontId="13" fillId="0" borderId="13" xfId="46" applyFont="1" applyBorder="1" applyAlignment="1">
      <alignment horizontal="center" vertical="center" wrapText="1"/>
      <protection/>
    </xf>
    <xf numFmtId="0" fontId="10" fillId="0" borderId="10" xfId="46" applyFont="1" applyBorder="1" applyAlignment="1">
      <alignment horizontal="center"/>
      <protection/>
    </xf>
    <xf numFmtId="0" fontId="10" fillId="0" borderId="10" xfId="46" applyFont="1" applyBorder="1" applyAlignment="1">
      <alignment horizontal="center" vertical="top"/>
      <protection/>
    </xf>
    <xf numFmtId="0" fontId="2" fillId="0" borderId="0" xfId="46" applyBorder="1" applyAlignment="1">
      <alignment horizontal="center" vertical="center"/>
      <protection/>
    </xf>
    <xf numFmtId="0" fontId="10" fillId="0" borderId="13" xfId="46" applyFont="1" applyBorder="1" applyAlignment="1">
      <alignment horizontal="center" vertical="center"/>
      <protection/>
    </xf>
    <xf numFmtId="0" fontId="2" fillId="0" borderId="13" xfId="46" applyFont="1" applyFill="1" applyBorder="1" applyAlignment="1">
      <alignment horizontal="center" vertical="center"/>
      <protection/>
    </xf>
    <xf numFmtId="172" fontId="2" fillId="0" borderId="13" xfId="46" applyNumberFormat="1" applyFont="1" applyBorder="1" applyAlignment="1">
      <alignment horizontal="center" vertical="center"/>
      <protection/>
    </xf>
    <xf numFmtId="0" fontId="2" fillId="0" borderId="0" xfId="46" applyFont="1" applyBorder="1" applyAlignment="1">
      <alignment horizontal="left" vertical="center"/>
      <protection/>
    </xf>
    <xf numFmtId="0" fontId="3" fillId="0" borderId="13" xfId="46" applyFont="1" applyBorder="1" applyAlignment="1">
      <alignment horizontal="center" vertical="center" wrapText="1"/>
      <protection/>
    </xf>
    <xf numFmtId="172" fontId="3" fillId="0" borderId="13" xfId="46" applyNumberFormat="1" applyFont="1" applyBorder="1" applyAlignment="1">
      <alignment horizontal="center" vertical="center" wrapText="1"/>
      <protection/>
    </xf>
    <xf numFmtId="0" fontId="15" fillId="0" borderId="13" xfId="46" applyFont="1" applyBorder="1" applyAlignment="1">
      <alignment horizontal="center" vertical="center" wrapText="1"/>
      <protection/>
    </xf>
    <xf numFmtId="0" fontId="15" fillId="0" borderId="13" xfId="46" applyFont="1" applyBorder="1" applyAlignment="1">
      <alignment horizontal="left" vertical="center" wrapText="1"/>
      <protection/>
    </xf>
    <xf numFmtId="0" fontId="2" fillId="0" borderId="13" xfId="46" applyFont="1" applyBorder="1" applyAlignment="1">
      <alignment wrapText="1"/>
      <protection/>
    </xf>
    <xf numFmtId="0" fontId="2" fillId="0" borderId="13" xfId="46" applyFont="1" applyBorder="1">
      <alignment/>
      <protection/>
    </xf>
    <xf numFmtId="0" fontId="12" fillId="0" borderId="13" xfId="46" applyFont="1" applyBorder="1" applyAlignment="1">
      <alignment horizontal="left" vertical="center" wrapText="1"/>
      <protection/>
    </xf>
    <xf numFmtId="0" fontId="2" fillId="0" borderId="13" xfId="46" applyFont="1" applyBorder="1" applyAlignment="1">
      <alignment horizontal="center" vertical="center"/>
      <protection/>
    </xf>
    <xf numFmtId="172" fontId="12" fillId="0" borderId="13" xfId="46" applyNumberFormat="1" applyFont="1" applyBorder="1" applyAlignment="1">
      <alignment horizontal="center" vertical="center" wrapText="1"/>
      <protection/>
    </xf>
    <xf numFmtId="0" fontId="2" fillId="0" borderId="13" xfId="46" applyFont="1" applyBorder="1" applyAlignment="1">
      <alignment horizontal="left" vertical="center"/>
      <protection/>
    </xf>
    <xf numFmtId="172" fontId="12" fillId="0" borderId="13" xfId="46" applyNumberFormat="1" applyFont="1" applyBorder="1" applyAlignment="1">
      <alignment horizontal="left" vertical="center" wrapText="1"/>
      <protection/>
    </xf>
    <xf numFmtId="0" fontId="12" fillId="0" borderId="13" xfId="46" applyNumberFormat="1" applyFont="1" applyFill="1" applyBorder="1" applyAlignment="1">
      <alignment horizontal="left" vertical="center" wrapText="1"/>
      <protection/>
    </xf>
    <xf numFmtId="0" fontId="2" fillId="0" borderId="13" xfId="46" applyFont="1" applyFill="1" applyBorder="1" applyAlignment="1">
      <alignment vertical="top" wrapText="1"/>
      <protection/>
    </xf>
    <xf numFmtId="0" fontId="12" fillId="0" borderId="13" xfId="46" applyFont="1" applyFill="1" applyBorder="1" applyAlignment="1">
      <alignment horizontal="left" vertical="center" wrapText="1"/>
      <protection/>
    </xf>
    <xf numFmtId="0" fontId="16" fillId="0" borderId="13" xfId="53" applyNumberFormat="1" applyFont="1" applyFill="1" applyBorder="1" applyAlignment="1" applyProtection="1">
      <alignment horizontal="left" vertical="center" wrapText="1"/>
      <protection/>
    </xf>
    <xf numFmtId="0" fontId="20" fillId="0" borderId="13" xfId="57" applyFont="1" applyBorder="1">
      <alignment/>
      <protection/>
    </xf>
    <xf numFmtId="0" fontId="11" fillId="0" borderId="13" xfId="46" applyFont="1" applyFill="1" applyBorder="1" applyAlignment="1">
      <alignment horizontal="center" vertical="center" wrapText="1"/>
      <protection/>
    </xf>
    <xf numFmtId="0" fontId="10" fillId="0" borderId="13" xfId="46" applyFont="1" applyBorder="1" applyAlignment="1">
      <alignment horizontal="left"/>
      <protection/>
    </xf>
    <xf numFmtId="0" fontId="10" fillId="0" borderId="13" xfId="46" applyFont="1" applyBorder="1" applyAlignment="1">
      <alignment/>
      <protection/>
    </xf>
    <xf numFmtId="0" fontId="10" fillId="0" borderId="13" xfId="46" applyFont="1" applyFill="1" applyBorder="1" applyAlignment="1">
      <alignment horizontal="left"/>
      <protection/>
    </xf>
    <xf numFmtId="172" fontId="11" fillId="0" borderId="13" xfId="46" applyNumberFormat="1" applyFont="1" applyFill="1" applyBorder="1" applyAlignment="1">
      <alignment horizontal="center" vertical="center"/>
      <protection/>
    </xf>
    <xf numFmtId="0" fontId="2" fillId="0" borderId="13" xfId="57" applyFont="1" applyBorder="1" applyAlignment="1">
      <alignment horizontal="center" vertical="center"/>
      <protection/>
    </xf>
    <xf numFmtId="0" fontId="2" fillId="0" borderId="13" xfId="46" applyFont="1" applyBorder="1" applyAlignment="1">
      <alignment vertical="center" wrapText="1"/>
      <protection/>
    </xf>
    <xf numFmtId="172" fontId="12" fillId="0" borderId="13" xfId="46" applyNumberFormat="1" applyFont="1" applyFill="1" applyBorder="1" applyAlignment="1">
      <alignment horizontal="center" vertical="center"/>
      <protection/>
    </xf>
    <xf numFmtId="0" fontId="10" fillId="0" borderId="13" xfId="46" applyFont="1" applyBorder="1" applyAlignment="1">
      <alignment horizontal="left" vertical="center"/>
      <protection/>
    </xf>
    <xf numFmtId="0" fontId="10" fillId="0" borderId="13" xfId="46" applyFont="1" applyFill="1" applyBorder="1" applyAlignment="1">
      <alignment horizontal="left" vertical="center"/>
      <protection/>
    </xf>
    <xf numFmtId="0" fontId="2" fillId="0" borderId="13" xfId="57" applyFont="1" applyBorder="1" applyAlignment="1">
      <alignment horizontal="center"/>
      <protection/>
    </xf>
    <xf numFmtId="0" fontId="12" fillId="0" borderId="13" xfId="46" applyFont="1" applyFill="1" applyBorder="1" applyAlignment="1">
      <alignment horizontal="center" vertical="center" wrapText="1"/>
      <protection/>
    </xf>
    <xf numFmtId="0" fontId="19" fillId="0" borderId="0" xfId="57" applyFont="1" applyBorder="1" applyAlignment="1">
      <alignment horizontal="center" vertical="center"/>
      <protection/>
    </xf>
    <xf numFmtId="0" fontId="20" fillId="0" borderId="0" xfId="57" applyFont="1" applyBorder="1" applyAlignment="1">
      <alignment horizontal="center" vertical="center"/>
      <protection/>
    </xf>
    <xf numFmtId="0" fontId="21" fillId="0" borderId="0" xfId="57" applyFont="1" applyBorder="1" applyAlignment="1">
      <alignment vertical="center"/>
      <protection/>
    </xf>
    <xf numFmtId="0" fontId="10" fillId="0" borderId="0" xfId="57" applyFont="1" applyBorder="1" applyAlignment="1">
      <alignment horizontal="center" vertical="center"/>
      <protection/>
    </xf>
    <xf numFmtId="0" fontId="2" fillId="0" borderId="0" xfId="57" applyFont="1" applyBorder="1">
      <alignment/>
      <protection/>
    </xf>
    <xf numFmtId="0" fontId="2" fillId="0" borderId="0" xfId="57" applyFont="1" applyBorder="1" applyAlignment="1">
      <alignment horizontal="center" vertical="center"/>
      <protection/>
    </xf>
    <xf numFmtId="0" fontId="21" fillId="0" borderId="0" xfId="57" applyFont="1" applyBorder="1" applyAlignment="1">
      <alignment horizontal="center"/>
      <protection/>
    </xf>
    <xf numFmtId="0" fontId="21" fillId="0" borderId="0" xfId="57" applyFont="1" applyBorder="1">
      <alignment/>
      <protection/>
    </xf>
    <xf numFmtId="0" fontId="2" fillId="0" borderId="13" xfId="46" applyBorder="1" applyAlignment="1">
      <alignment wrapText="1"/>
      <protection/>
    </xf>
    <xf numFmtId="0" fontId="2" fillId="0" borderId="13" xfId="46" applyBorder="1" applyAlignment="1">
      <alignment horizontal="center" vertical="center"/>
      <protection/>
    </xf>
    <xf numFmtId="0" fontId="10" fillId="0" borderId="13" xfId="46" applyFont="1" applyBorder="1" applyAlignment="1">
      <alignment horizontal="center"/>
      <protection/>
    </xf>
    <xf numFmtId="172" fontId="10" fillId="0" borderId="13" xfId="46" applyNumberFormat="1" applyFont="1" applyBorder="1" applyAlignment="1">
      <alignment horizontal="justify" vertical="center" wrapText="1"/>
      <protection/>
    </xf>
    <xf numFmtId="0" fontId="2" fillId="0" borderId="13" xfId="46" applyFont="1" applyBorder="1" applyAlignment="1">
      <alignment horizontal="left" vertical="center" wrapText="1"/>
      <protection/>
    </xf>
    <xf numFmtId="0" fontId="2" fillId="0" borderId="0" xfId="0" applyFont="1" applyAlignment="1">
      <alignment horizontal="left" wrapText="1"/>
    </xf>
    <xf numFmtId="0" fontId="2" fillId="0" borderId="0" xfId="0" applyFont="1" applyAlignment="1">
      <alignment horizontal="center" wrapText="1"/>
    </xf>
    <xf numFmtId="0" fontId="10" fillId="0" borderId="0" xfId="0" applyFont="1" applyAlignment="1">
      <alignment horizontal="righ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10" fillId="0" borderId="13" xfId="0" applyFont="1" applyBorder="1" applyAlignment="1">
      <alignment horizontal="center" vertical="center" wrapText="1"/>
    </xf>
    <xf numFmtId="0" fontId="2" fillId="0" borderId="13" xfId="0" applyFont="1" applyBorder="1" applyAlignment="1">
      <alignment horizontal="left" wrapText="1"/>
    </xf>
    <xf numFmtId="0" fontId="10" fillId="0" borderId="13" xfId="0" applyFont="1" applyBorder="1" applyAlignment="1">
      <alignment horizontal="left" vertical="center" wrapText="1"/>
    </xf>
    <xf numFmtId="0" fontId="2" fillId="0" borderId="13" xfId="0" applyFont="1" applyBorder="1" applyAlignment="1">
      <alignment horizontal="left" vertical="top"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3" fillId="0" borderId="10" xfId="46" applyFont="1" applyBorder="1" applyAlignment="1">
      <alignment horizontal="left" vertical="center" wrapText="1"/>
      <protection/>
    </xf>
    <xf numFmtId="0" fontId="3" fillId="0" borderId="0" xfId="46" applyFont="1" applyBorder="1" applyAlignment="1">
      <alignment horizontal="center" wrapText="1"/>
      <protection/>
    </xf>
    <xf numFmtId="0" fontId="3" fillId="0" borderId="0" xfId="46" applyFont="1" applyBorder="1" applyAlignment="1">
      <alignment horizontal="center" vertical="center" wrapText="1"/>
      <protection/>
    </xf>
    <xf numFmtId="0" fontId="2" fillId="0" borderId="0" xfId="46" applyFont="1" applyBorder="1" applyAlignment="1">
      <alignment horizontal="center" wrapText="1"/>
      <protection/>
    </xf>
    <xf numFmtId="0" fontId="10" fillId="0" borderId="0" xfId="46" applyFont="1" applyBorder="1" applyAlignment="1">
      <alignment horizontal="center" vertical="center"/>
      <protection/>
    </xf>
    <xf numFmtId="0" fontId="10" fillId="0" borderId="0" xfId="46" applyFont="1" applyBorder="1" applyAlignment="1">
      <alignment horizontal="center" wrapText="1"/>
      <protection/>
    </xf>
    <xf numFmtId="0" fontId="10" fillId="0" borderId="10" xfId="46" applyFont="1" applyBorder="1" applyAlignment="1">
      <alignment horizontal="justify" vertical="center" wrapText="1"/>
      <protection/>
    </xf>
    <xf numFmtId="0" fontId="2" fillId="0" borderId="10" xfId="46" applyFont="1" applyBorder="1" applyAlignment="1">
      <alignment horizontal="center" vertical="center" wrapText="1"/>
      <protection/>
    </xf>
    <xf numFmtId="0" fontId="2" fillId="0" borderId="13" xfId="46" applyFont="1" applyBorder="1" applyAlignment="1">
      <alignment horizontal="center" vertical="center" wrapText="1"/>
      <protection/>
    </xf>
    <xf numFmtId="0" fontId="2" fillId="0" borderId="13" xfId="46" applyFont="1" applyBorder="1" applyAlignment="1">
      <alignment horizontal="justify" vertical="center" wrapText="1"/>
      <protection/>
    </xf>
    <xf numFmtId="0" fontId="12" fillId="0" borderId="13" xfId="46" applyFont="1" applyBorder="1" applyAlignment="1">
      <alignment horizontal="center" vertical="center" wrapText="1"/>
      <protection/>
    </xf>
    <xf numFmtId="0" fontId="12" fillId="0" borderId="10" xfId="46" applyFont="1" applyBorder="1" applyAlignment="1">
      <alignment horizontal="center" vertical="center" wrapText="1"/>
      <protection/>
    </xf>
    <xf numFmtId="0" fontId="10" fillId="0" borderId="13" xfId="46" applyFont="1" applyBorder="1" applyAlignment="1">
      <alignment horizontal="left" vertical="center" wrapText="1"/>
      <protection/>
    </xf>
    <xf numFmtId="0" fontId="2" fillId="0" borderId="13" xfId="46" applyFont="1" applyBorder="1" applyAlignment="1">
      <alignment vertical="center" wrapText="1"/>
      <protection/>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wrapText="1"/>
    </xf>
    <xf numFmtId="0" fontId="10" fillId="0" borderId="10" xfId="46" applyFont="1" applyBorder="1" applyAlignment="1">
      <alignment horizontal="center" vertical="center"/>
      <protection/>
    </xf>
    <xf numFmtId="0" fontId="3" fillId="0" borderId="10" xfId="46"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B1A1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tthc.tongcuclamnghiep.gov.vn/ApDetail.aspx?Id=535b78d34d4e54089857f896" TargetMode="External" /><Relationship Id="rId2" Type="http://schemas.openxmlformats.org/officeDocument/2006/relationships/hyperlink" Target="http://tthc.tongcuclamnghiep.gov.vn/ApDetail.aspx?Id=535b77614d4e54089857f88f" TargetMode="External" /><Relationship Id="rId3" Type="http://schemas.openxmlformats.org/officeDocument/2006/relationships/hyperlink" Target="http://tthc.tongcuclamnghiep.gov.vn/ApDetail.aspx?Id=535b6bdf4d4e54089857f87f" TargetMode="External" /><Relationship Id="rId4" Type="http://schemas.openxmlformats.org/officeDocument/2006/relationships/hyperlink" Target="http://tthc.tongcuclamnghiep.gov.vn/ApDetail.aspx?Id=535dcf2c4d4e54194ca17d87" TargetMode="External" /><Relationship Id="rId5" Type="http://schemas.openxmlformats.org/officeDocument/2006/relationships/hyperlink" Target="http://tthc.tongcuclamnghiep.gov.vn/ApDetail.aspx?Id=535dcdfe4d4e54194ca17d80" TargetMode="External" /><Relationship Id="rId6" Type="http://schemas.openxmlformats.org/officeDocument/2006/relationships/hyperlink" Target="http://tthc.tongcuclamnghiep.gov.vn/ApDetail.aspx?Id=535dcacd4d4e54194ca17d69" TargetMode="External" /><Relationship Id="rId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49"/>
  <sheetViews>
    <sheetView zoomScale="85" zoomScaleNormal="85" zoomScalePageLayoutView="0" workbookViewId="0" topLeftCell="A1">
      <selection activeCell="A5" sqref="A5:H5"/>
    </sheetView>
  </sheetViews>
  <sheetFormatPr defaultColWidth="9.7109375" defaultRowHeight="12.75"/>
  <cols>
    <col min="1" max="1" width="6.00390625" style="1" customWidth="1"/>
    <col min="2" max="2" width="42.7109375" style="2" customWidth="1"/>
    <col min="3" max="3" width="10.00390625" style="3" customWidth="1"/>
    <col min="4" max="4" width="11.8515625" style="3" customWidth="1"/>
    <col min="5" max="5" width="11.28125" style="3" customWidth="1"/>
    <col min="6" max="6" width="13.28125" style="3" customWidth="1"/>
    <col min="7" max="7" width="12.28125" style="3" customWidth="1"/>
    <col min="8" max="8" width="19.421875" style="2" customWidth="1"/>
    <col min="9" max="16384" width="9.7109375" style="2" customWidth="1"/>
  </cols>
  <sheetData>
    <row r="2" spans="1:8" s="4" customFormat="1" ht="16.5" customHeight="1">
      <c r="A2" s="307" t="s">
        <v>192</v>
      </c>
      <c r="B2" s="307"/>
      <c r="C2" s="307"/>
      <c r="D2" s="307"/>
      <c r="E2" s="307"/>
      <c r="F2" s="307"/>
      <c r="G2" s="307"/>
      <c r="H2" s="307"/>
    </row>
    <row r="3" spans="1:8" s="4" customFormat="1" ht="16.5" customHeight="1">
      <c r="A3" s="307" t="s">
        <v>193</v>
      </c>
      <c r="B3" s="307"/>
      <c r="C3" s="307"/>
      <c r="D3" s="307"/>
      <c r="E3" s="307"/>
      <c r="F3" s="307"/>
      <c r="G3" s="307"/>
      <c r="H3" s="307"/>
    </row>
    <row r="4" spans="1:8" s="4" customFormat="1" ht="16.5" customHeight="1">
      <c r="A4" s="308" t="s">
        <v>194</v>
      </c>
      <c r="B4" s="308"/>
      <c r="C4" s="308"/>
      <c r="D4" s="308"/>
      <c r="E4" s="308"/>
      <c r="F4" s="308"/>
      <c r="G4" s="308"/>
      <c r="H4" s="308"/>
    </row>
    <row r="5" spans="1:8" s="4" customFormat="1" ht="16.5" customHeight="1">
      <c r="A5" s="309" t="s">
        <v>1217</v>
      </c>
      <c r="B5" s="309"/>
      <c r="C5" s="309"/>
      <c r="D5" s="309"/>
      <c r="E5" s="309"/>
      <c r="F5" s="309"/>
      <c r="G5" s="309"/>
      <c r="H5" s="309"/>
    </row>
    <row r="6" spans="1:8" s="4" customFormat="1" ht="16.5">
      <c r="A6" s="6"/>
      <c r="B6" s="6"/>
      <c r="C6" s="6"/>
      <c r="D6" s="6"/>
      <c r="E6" s="6"/>
      <c r="F6" s="6"/>
      <c r="G6" s="6"/>
      <c r="H6" s="6"/>
    </row>
    <row r="7" spans="1:8" s="4" customFormat="1" ht="66">
      <c r="A7" s="7" t="s">
        <v>195</v>
      </c>
      <c r="B7" s="7" t="s">
        <v>196</v>
      </c>
      <c r="C7" s="7" t="s">
        <v>197</v>
      </c>
      <c r="D7" s="7" t="s">
        <v>198</v>
      </c>
      <c r="E7" s="8" t="s">
        <v>199</v>
      </c>
      <c r="F7" s="9" t="s">
        <v>200</v>
      </c>
      <c r="G7" s="8" t="s">
        <v>201</v>
      </c>
      <c r="H7" s="7" t="s">
        <v>202</v>
      </c>
    </row>
    <row r="8" spans="1:8" s="4" customFormat="1" ht="18.75">
      <c r="A8" s="10">
        <v>1</v>
      </c>
      <c r="B8" s="11" t="s">
        <v>203</v>
      </c>
      <c r="C8" s="12">
        <v>132</v>
      </c>
      <c r="D8" s="12">
        <v>132</v>
      </c>
      <c r="E8" s="13">
        <v>75</v>
      </c>
      <c r="F8" s="14">
        <f aca="true" t="shared" si="0" ref="F8:F24">ROUND((E8/D8)*100,1)</f>
        <v>56.8</v>
      </c>
      <c r="G8" s="15">
        <v>13.2</v>
      </c>
      <c r="H8" s="212" t="s">
        <v>204</v>
      </c>
    </row>
    <row r="9" spans="1:8" s="4" customFormat="1" ht="18.75">
      <c r="A9" s="10">
        <v>2</v>
      </c>
      <c r="B9" s="16" t="s">
        <v>205</v>
      </c>
      <c r="C9" s="12">
        <v>39</v>
      </c>
      <c r="D9" s="12">
        <v>39</v>
      </c>
      <c r="E9" s="13">
        <v>16</v>
      </c>
      <c r="F9" s="14">
        <f t="shared" si="0"/>
        <v>41</v>
      </c>
      <c r="G9" s="15">
        <v>18.3</v>
      </c>
      <c r="H9" s="212" t="s">
        <v>206</v>
      </c>
    </row>
    <row r="10" spans="1:8" s="4" customFormat="1" ht="18.75">
      <c r="A10" s="10">
        <v>3</v>
      </c>
      <c r="B10" s="11" t="s">
        <v>1076</v>
      </c>
      <c r="C10" s="12">
        <v>70</v>
      </c>
      <c r="D10" s="12">
        <v>70</v>
      </c>
      <c r="E10" s="13">
        <v>28</v>
      </c>
      <c r="F10" s="14">
        <f t="shared" si="0"/>
        <v>40</v>
      </c>
      <c r="G10" s="15">
        <v>22.5</v>
      </c>
      <c r="H10" s="212" t="s">
        <v>207</v>
      </c>
    </row>
    <row r="11" spans="1:8" s="4" customFormat="1" ht="18.75">
      <c r="A11" s="10">
        <v>4</v>
      </c>
      <c r="B11" s="17" t="s">
        <v>208</v>
      </c>
      <c r="C11" s="18">
        <v>205</v>
      </c>
      <c r="D11" s="19">
        <v>109</v>
      </c>
      <c r="E11" s="20">
        <v>58</v>
      </c>
      <c r="F11" s="14">
        <f t="shared" si="0"/>
        <v>53.2</v>
      </c>
      <c r="G11" s="15">
        <v>15.4</v>
      </c>
      <c r="H11" s="212" t="s">
        <v>209</v>
      </c>
    </row>
    <row r="12" spans="1:8" s="4" customFormat="1" ht="18.75">
      <c r="A12" s="10">
        <v>5</v>
      </c>
      <c r="B12" s="16" t="s">
        <v>210</v>
      </c>
      <c r="C12" s="12">
        <v>73</v>
      </c>
      <c r="D12" s="12">
        <v>73</v>
      </c>
      <c r="E12" s="13">
        <v>46</v>
      </c>
      <c r="F12" s="14">
        <f t="shared" si="0"/>
        <v>63</v>
      </c>
      <c r="G12" s="15">
        <v>17.8</v>
      </c>
      <c r="H12" s="212" t="s">
        <v>211</v>
      </c>
    </row>
    <row r="13" spans="1:8" s="21" customFormat="1" ht="18.75">
      <c r="A13" s="10">
        <v>6</v>
      </c>
      <c r="B13" s="16" t="s">
        <v>212</v>
      </c>
      <c r="C13" s="12">
        <v>73</v>
      </c>
      <c r="D13" s="12">
        <v>73</v>
      </c>
      <c r="E13" s="13">
        <v>17</v>
      </c>
      <c r="F13" s="14">
        <f t="shared" si="0"/>
        <v>23.3</v>
      </c>
      <c r="G13" s="15">
        <v>6.2</v>
      </c>
      <c r="H13" s="212" t="s">
        <v>213</v>
      </c>
    </row>
    <row r="14" spans="1:8" s="4" customFormat="1" ht="18.75">
      <c r="A14" s="10">
        <v>7</v>
      </c>
      <c r="B14" s="17" t="s">
        <v>214</v>
      </c>
      <c r="C14" s="19">
        <v>62</v>
      </c>
      <c r="D14" s="19">
        <v>53</v>
      </c>
      <c r="E14" s="20">
        <v>28</v>
      </c>
      <c r="F14" s="14">
        <f t="shared" si="0"/>
        <v>52.8</v>
      </c>
      <c r="G14" s="15">
        <v>14.7</v>
      </c>
      <c r="H14" s="212" t="s">
        <v>215</v>
      </c>
    </row>
    <row r="15" spans="1:8" s="4" customFormat="1" ht="18.75">
      <c r="A15" s="10">
        <v>8</v>
      </c>
      <c r="B15" s="22" t="s">
        <v>1077</v>
      </c>
      <c r="C15" s="12">
        <v>103</v>
      </c>
      <c r="D15" s="12">
        <v>103</v>
      </c>
      <c r="E15" s="13">
        <v>60</v>
      </c>
      <c r="F15" s="14">
        <f t="shared" si="0"/>
        <v>58.3</v>
      </c>
      <c r="G15" s="15">
        <v>17.7</v>
      </c>
      <c r="H15" s="212" t="s">
        <v>216</v>
      </c>
    </row>
    <row r="16" spans="1:8" s="4" customFormat="1" ht="18.75">
      <c r="A16" s="10">
        <v>9</v>
      </c>
      <c r="B16" s="16" t="s">
        <v>217</v>
      </c>
      <c r="C16" s="12">
        <v>18</v>
      </c>
      <c r="D16" s="12">
        <v>18</v>
      </c>
      <c r="E16" s="13">
        <v>9</v>
      </c>
      <c r="F16" s="14">
        <f t="shared" si="0"/>
        <v>50</v>
      </c>
      <c r="G16" s="15">
        <v>15.8</v>
      </c>
      <c r="H16" s="212" t="s">
        <v>218</v>
      </c>
    </row>
    <row r="17" spans="1:8" s="4" customFormat="1" ht="18.75">
      <c r="A17" s="10">
        <v>10</v>
      </c>
      <c r="B17" s="16" t="s">
        <v>219</v>
      </c>
      <c r="C17" s="12">
        <v>70</v>
      </c>
      <c r="D17" s="12">
        <v>70</v>
      </c>
      <c r="E17" s="13">
        <v>27</v>
      </c>
      <c r="F17" s="14">
        <f t="shared" si="0"/>
        <v>38.6</v>
      </c>
      <c r="G17" s="15">
        <v>14</v>
      </c>
      <c r="H17" s="212" t="s">
        <v>220</v>
      </c>
    </row>
    <row r="18" spans="1:8" s="4" customFormat="1" ht="18.75">
      <c r="A18" s="10">
        <v>11</v>
      </c>
      <c r="B18" s="16" t="s">
        <v>221</v>
      </c>
      <c r="C18" s="12">
        <v>39</v>
      </c>
      <c r="D18" s="12">
        <v>39</v>
      </c>
      <c r="E18" s="13">
        <v>20</v>
      </c>
      <c r="F18" s="14">
        <f t="shared" si="0"/>
        <v>51.3</v>
      </c>
      <c r="G18" s="15">
        <v>26.6</v>
      </c>
      <c r="H18" s="212" t="s">
        <v>222</v>
      </c>
    </row>
    <row r="19" spans="1:8" s="4" customFormat="1" ht="18.75">
      <c r="A19" s="10">
        <v>12</v>
      </c>
      <c r="B19" s="17" t="s">
        <v>223</v>
      </c>
      <c r="C19" s="19">
        <v>162</v>
      </c>
      <c r="D19" s="23">
        <v>127</v>
      </c>
      <c r="E19" s="13">
        <v>62</v>
      </c>
      <c r="F19" s="14">
        <f t="shared" si="0"/>
        <v>48.8</v>
      </c>
      <c r="G19" s="15">
        <v>15.8</v>
      </c>
      <c r="H19" s="212" t="s">
        <v>224</v>
      </c>
    </row>
    <row r="20" spans="1:8" s="4" customFormat="1" ht="18.75">
      <c r="A20" s="10">
        <v>13</v>
      </c>
      <c r="B20" s="16" t="s">
        <v>1078</v>
      </c>
      <c r="C20" s="12">
        <v>100</v>
      </c>
      <c r="D20" s="12">
        <v>100</v>
      </c>
      <c r="E20" s="13">
        <v>54</v>
      </c>
      <c r="F20" s="14">
        <f t="shared" si="0"/>
        <v>54</v>
      </c>
      <c r="G20" s="15">
        <v>16</v>
      </c>
      <c r="H20" s="212" t="s">
        <v>225</v>
      </c>
    </row>
    <row r="21" spans="1:8" s="4" customFormat="1" ht="18.75">
      <c r="A21" s="10">
        <v>14</v>
      </c>
      <c r="B21" s="16" t="s">
        <v>226</v>
      </c>
      <c r="C21" s="12">
        <v>90</v>
      </c>
      <c r="D21" s="12">
        <v>90</v>
      </c>
      <c r="E21" s="13">
        <v>52</v>
      </c>
      <c r="F21" s="14">
        <f t="shared" si="0"/>
        <v>57.8</v>
      </c>
      <c r="G21" s="15">
        <v>25.8</v>
      </c>
      <c r="H21" s="212" t="s">
        <v>227</v>
      </c>
    </row>
    <row r="22" spans="1:8" s="4" customFormat="1" ht="18.75">
      <c r="A22" s="10">
        <v>15</v>
      </c>
      <c r="B22" s="11" t="s">
        <v>228</v>
      </c>
      <c r="C22" s="24">
        <v>165</v>
      </c>
      <c r="D22" s="10">
        <v>146</v>
      </c>
      <c r="E22" s="25">
        <v>102</v>
      </c>
      <c r="F22" s="14">
        <f t="shared" si="0"/>
        <v>69.9</v>
      </c>
      <c r="G22" s="14">
        <v>17.3</v>
      </c>
      <c r="H22" s="212" t="s">
        <v>229</v>
      </c>
    </row>
    <row r="23" spans="1:8" s="4" customFormat="1" ht="18.75">
      <c r="A23" s="10">
        <v>16</v>
      </c>
      <c r="B23" s="11" t="s">
        <v>230</v>
      </c>
      <c r="C23" s="24">
        <v>316</v>
      </c>
      <c r="D23" s="10">
        <v>316</v>
      </c>
      <c r="E23" s="25">
        <v>177</v>
      </c>
      <c r="F23" s="14">
        <f t="shared" si="0"/>
        <v>56</v>
      </c>
      <c r="G23" s="14">
        <v>17.6</v>
      </c>
      <c r="H23" s="212" t="s">
        <v>231</v>
      </c>
    </row>
    <row r="24" spans="1:8" s="4" customFormat="1" ht="18.75">
      <c r="A24" s="10">
        <v>17</v>
      </c>
      <c r="B24" s="11" t="s">
        <v>232</v>
      </c>
      <c r="C24" s="24">
        <v>124</v>
      </c>
      <c r="D24" s="10">
        <v>124</v>
      </c>
      <c r="E24" s="25">
        <v>63</v>
      </c>
      <c r="F24" s="14">
        <f t="shared" si="0"/>
        <v>50.8</v>
      </c>
      <c r="G24" s="14">
        <v>29.5</v>
      </c>
      <c r="H24" s="212" t="s">
        <v>233</v>
      </c>
    </row>
    <row r="25" spans="3:8" s="4" customFormat="1" ht="16.5">
      <c r="C25" s="5"/>
      <c r="D25" s="26"/>
      <c r="E25" s="27"/>
      <c r="F25" s="28"/>
      <c r="G25" s="28"/>
      <c r="H25" s="29"/>
    </row>
    <row r="26" spans="1:8" s="4" customFormat="1" ht="16.5" customHeight="1">
      <c r="A26" s="30"/>
      <c r="B26" s="306" t="s">
        <v>1079</v>
      </c>
      <c r="C26" s="306"/>
      <c r="D26" s="306"/>
      <c r="E26" s="306"/>
      <c r="F26" s="32">
        <f>SUM(E8:E24)</f>
        <v>894</v>
      </c>
      <c r="G26" s="33"/>
      <c r="H26" s="29"/>
    </row>
    <row r="27" spans="1:8" s="37" customFormat="1" ht="35.25" customHeight="1">
      <c r="A27" s="34"/>
      <c r="B27" s="306" t="s">
        <v>1080</v>
      </c>
      <c r="C27" s="306"/>
      <c r="D27" s="306"/>
      <c r="E27" s="306"/>
      <c r="F27" s="14">
        <f>SUM(E8:E24)*100/SUM(D8:D24)</f>
        <v>53.15101070154578</v>
      </c>
      <c r="G27" s="35"/>
      <c r="H27" s="36"/>
    </row>
    <row r="28" spans="1:8" s="4" customFormat="1" ht="16.5" customHeight="1">
      <c r="A28" s="30"/>
      <c r="B28" s="306" t="s">
        <v>234</v>
      </c>
      <c r="C28" s="306"/>
      <c r="D28" s="306"/>
      <c r="E28" s="306"/>
      <c r="F28" s="14">
        <f>ROUND((SUM(G8:G24)/17),1)</f>
        <v>17.9</v>
      </c>
      <c r="G28" s="33"/>
      <c r="H28" s="29"/>
    </row>
    <row r="29" spans="1:8" s="4" customFormat="1" ht="16.5">
      <c r="A29" s="30"/>
      <c r="B29" s="38"/>
      <c r="C29" s="38"/>
      <c r="D29" s="5"/>
      <c r="E29" s="5"/>
      <c r="F29" s="39"/>
      <c r="G29" s="33"/>
      <c r="H29" s="29"/>
    </row>
    <row r="34" ht="16.5">
      <c r="I34" s="225"/>
    </row>
    <row r="35" ht="16.5">
      <c r="I35" s="225"/>
    </row>
    <row r="36" ht="16.5">
      <c r="I36" s="225"/>
    </row>
    <row r="37" ht="16.5">
      <c r="I37" s="226"/>
    </row>
    <row r="38" ht="16.5">
      <c r="I38" s="225"/>
    </row>
    <row r="39" ht="16.5">
      <c r="I39" s="225"/>
    </row>
    <row r="40" ht="16.5">
      <c r="I40" s="227"/>
    </row>
    <row r="41" ht="16.5">
      <c r="I41" s="225"/>
    </row>
    <row r="42" ht="16.5">
      <c r="I42" s="225"/>
    </row>
    <row r="43" ht="16.5">
      <c r="I43" s="225"/>
    </row>
    <row r="44" ht="16.5">
      <c r="I44" s="225"/>
    </row>
    <row r="45" ht="16.5">
      <c r="I45" s="227"/>
    </row>
    <row r="46" ht="16.5">
      <c r="I46" s="225"/>
    </row>
    <row r="47" ht="16.5">
      <c r="I47" s="225"/>
    </row>
    <row r="48" ht="16.5">
      <c r="I48" s="225"/>
    </row>
    <row r="49" ht="15.75">
      <c r="I49" s="224"/>
    </row>
  </sheetData>
  <sheetProtection selectLockedCells="1" selectUnlockedCells="1"/>
  <mergeCells count="7">
    <mergeCell ref="B28:E28"/>
    <mergeCell ref="A2:H2"/>
    <mergeCell ref="A3:H3"/>
    <mergeCell ref="A4:H4"/>
    <mergeCell ref="A5:H5"/>
    <mergeCell ref="B26:E26"/>
    <mergeCell ref="B27:E27"/>
  </mergeCells>
  <printOptions/>
  <pageMargins left="0.45" right="0.45" top="0.5" bottom="0.25" header="0.5118055555555555" footer="0.511805555555555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57"/>
  <sheetViews>
    <sheetView zoomScale="85" zoomScaleNormal="85" zoomScalePageLayoutView="0" workbookViewId="0" topLeftCell="A1">
      <selection activeCell="A3" sqref="A3:H3"/>
    </sheetView>
  </sheetViews>
  <sheetFormatPr defaultColWidth="20.28125" defaultRowHeight="12.75"/>
  <cols>
    <col min="1" max="1" width="6.28125" style="133" customWidth="1"/>
    <col min="2" max="2" width="57.28125" style="134" customWidth="1"/>
    <col min="3" max="3" width="17.00390625" style="135" customWidth="1"/>
    <col min="4" max="6" width="10.28125" style="133" customWidth="1"/>
    <col min="7" max="7" width="7.28125" style="133" customWidth="1"/>
    <col min="8" max="16384" width="20.28125" style="133" customWidth="1"/>
  </cols>
  <sheetData>
    <row r="1" spans="1:9" ht="15.75">
      <c r="A1" s="310" t="s">
        <v>1096</v>
      </c>
      <c r="B1" s="310"/>
      <c r="C1" s="310"/>
      <c r="D1" s="310"/>
      <c r="E1" s="310"/>
      <c r="F1" s="310"/>
      <c r="G1" s="310"/>
      <c r="H1" s="310"/>
      <c r="I1" s="68"/>
    </row>
    <row r="2" spans="1:9" ht="15.75" customHeight="1">
      <c r="A2" s="311" t="s">
        <v>236</v>
      </c>
      <c r="B2" s="311"/>
      <c r="C2" s="311"/>
      <c r="D2" s="311"/>
      <c r="E2" s="311"/>
      <c r="F2" s="311"/>
      <c r="G2" s="311"/>
      <c r="H2" s="311"/>
      <c r="I2" s="42"/>
    </row>
    <row r="3" spans="1:9" ht="15.75" customHeight="1">
      <c r="A3" s="309" t="s">
        <v>1221</v>
      </c>
      <c r="B3" s="309"/>
      <c r="C3" s="309"/>
      <c r="D3" s="309"/>
      <c r="E3" s="309"/>
      <c r="F3" s="309"/>
      <c r="G3" s="309"/>
      <c r="H3" s="309"/>
      <c r="I3" s="6"/>
    </row>
    <row r="5" spans="1:8" ht="78.75">
      <c r="A5" s="45" t="s">
        <v>195</v>
      </c>
      <c r="B5" s="45" t="s">
        <v>237</v>
      </c>
      <c r="C5" s="45" t="s">
        <v>525</v>
      </c>
      <c r="D5" s="45" t="s">
        <v>239</v>
      </c>
      <c r="E5" s="45" t="s">
        <v>240</v>
      </c>
      <c r="F5" s="45" t="s">
        <v>241</v>
      </c>
      <c r="G5" s="64" t="s">
        <v>341</v>
      </c>
      <c r="H5" s="45" t="s">
        <v>202</v>
      </c>
    </row>
    <row r="6" spans="1:8" ht="15.75">
      <c r="A6" s="125" t="s">
        <v>243</v>
      </c>
      <c r="B6" s="136" t="s">
        <v>732</v>
      </c>
      <c r="C6" s="125"/>
      <c r="D6" s="125"/>
      <c r="E6" s="125"/>
      <c r="F6" s="125"/>
      <c r="G6" s="125"/>
      <c r="H6" s="125"/>
    </row>
    <row r="7" spans="1:8" ht="39" customHeight="1">
      <c r="A7" s="94">
        <v>1</v>
      </c>
      <c r="B7" s="137" t="s">
        <v>733</v>
      </c>
      <c r="C7" s="317" t="s">
        <v>734</v>
      </c>
      <c r="D7" s="94">
        <v>4</v>
      </c>
      <c r="E7" s="94">
        <v>1</v>
      </c>
      <c r="F7" s="94">
        <f>D7-E7</f>
        <v>3</v>
      </c>
      <c r="G7" s="128">
        <f>ROUND((E7/D7)*100,1)</f>
        <v>25</v>
      </c>
      <c r="H7" s="94"/>
    </row>
    <row r="8" spans="1:8" ht="39" customHeight="1">
      <c r="A8" s="94">
        <v>2</v>
      </c>
      <c r="B8" s="137" t="s">
        <v>735</v>
      </c>
      <c r="C8" s="317"/>
      <c r="D8" s="94">
        <v>4</v>
      </c>
      <c r="E8" s="94">
        <v>1</v>
      </c>
      <c r="F8" s="94">
        <f aca="true" t="shared" si="0" ref="F8:F19">D8-E8</f>
        <v>3</v>
      </c>
      <c r="G8" s="128">
        <f>ROUND((E8/D8)*100,1)</f>
        <v>25</v>
      </c>
      <c r="H8" s="94"/>
    </row>
    <row r="9" spans="1:8" ht="24.75" customHeight="1">
      <c r="A9" s="125" t="s">
        <v>296</v>
      </c>
      <c r="B9" s="138" t="s">
        <v>736</v>
      </c>
      <c r="C9" s="125"/>
      <c r="D9" s="125"/>
      <c r="E9" s="125"/>
      <c r="F9" s="94"/>
      <c r="G9" s="125"/>
      <c r="H9" s="125"/>
    </row>
    <row r="10" spans="1:8" ht="54" customHeight="1">
      <c r="A10" s="94">
        <v>3</v>
      </c>
      <c r="B10" s="137" t="s">
        <v>737</v>
      </c>
      <c r="C10" s="317" t="s">
        <v>734</v>
      </c>
      <c r="D10" s="94">
        <v>15</v>
      </c>
      <c r="E10" s="94">
        <v>2</v>
      </c>
      <c r="F10" s="94">
        <f t="shared" si="0"/>
        <v>13</v>
      </c>
      <c r="G10" s="128">
        <f>ROUND((E10/D10)*100,1)</f>
        <v>13.3</v>
      </c>
      <c r="H10" s="94" t="s">
        <v>738</v>
      </c>
    </row>
    <row r="11" spans="1:8" ht="54" customHeight="1">
      <c r="A11" s="94">
        <v>4</v>
      </c>
      <c r="B11" s="139" t="s">
        <v>739</v>
      </c>
      <c r="C11" s="317"/>
      <c r="D11" s="94">
        <v>18</v>
      </c>
      <c r="E11" s="94">
        <v>3</v>
      </c>
      <c r="F11" s="94">
        <f t="shared" si="0"/>
        <v>15</v>
      </c>
      <c r="G11" s="128">
        <f aca="true" t="shared" si="1" ref="G11:G19">ROUND((E11/D11)*100,1)</f>
        <v>16.7</v>
      </c>
      <c r="H11" s="139"/>
    </row>
    <row r="12" spans="1:8" ht="39" customHeight="1">
      <c r="A12" s="94">
        <v>5</v>
      </c>
      <c r="B12" s="137" t="s">
        <v>740</v>
      </c>
      <c r="C12" s="317"/>
      <c r="D12" s="94">
        <v>18</v>
      </c>
      <c r="E12" s="94">
        <v>3</v>
      </c>
      <c r="F12" s="94">
        <f t="shared" si="0"/>
        <v>15</v>
      </c>
      <c r="G12" s="128">
        <f t="shared" si="1"/>
        <v>16.7</v>
      </c>
      <c r="H12" s="94"/>
    </row>
    <row r="13" spans="1:8" ht="49.5" customHeight="1">
      <c r="A13" s="94">
        <v>6</v>
      </c>
      <c r="B13" s="137" t="s">
        <v>741</v>
      </c>
      <c r="C13" s="317"/>
      <c r="D13" s="94">
        <v>15</v>
      </c>
      <c r="E13" s="94">
        <v>2</v>
      </c>
      <c r="F13" s="94">
        <f t="shared" si="0"/>
        <v>13</v>
      </c>
      <c r="G13" s="128">
        <f t="shared" si="1"/>
        <v>13.3</v>
      </c>
      <c r="H13" s="94"/>
    </row>
    <row r="14" spans="1:8" ht="31.5">
      <c r="A14" s="125" t="s">
        <v>304</v>
      </c>
      <c r="B14" s="126" t="s">
        <v>1098</v>
      </c>
      <c r="C14" s="317"/>
      <c r="D14" s="125"/>
      <c r="E14" s="125"/>
      <c r="F14" s="94"/>
      <c r="G14" s="128"/>
      <c r="H14" s="125"/>
    </row>
    <row r="15" spans="1:8" ht="31.5">
      <c r="A15" s="94">
        <v>7</v>
      </c>
      <c r="B15" s="137" t="s">
        <v>1097</v>
      </c>
      <c r="C15" s="317"/>
      <c r="D15" s="94">
        <v>7</v>
      </c>
      <c r="E15" s="94">
        <v>1</v>
      </c>
      <c r="F15" s="94">
        <f t="shared" si="0"/>
        <v>6</v>
      </c>
      <c r="G15" s="128">
        <f t="shared" si="1"/>
        <v>14.3</v>
      </c>
      <c r="H15" s="94"/>
    </row>
    <row r="16" spans="1:8" ht="15.75">
      <c r="A16" s="125" t="s">
        <v>316</v>
      </c>
      <c r="B16" s="126" t="s">
        <v>742</v>
      </c>
      <c r="C16" s="317"/>
      <c r="D16" s="125"/>
      <c r="E16" s="125"/>
      <c r="F16" s="94"/>
      <c r="G16" s="128"/>
      <c r="H16" s="125"/>
    </row>
    <row r="17" spans="1:8" ht="47.25">
      <c r="A17" s="94">
        <v>8</v>
      </c>
      <c r="B17" s="137" t="s">
        <v>743</v>
      </c>
      <c r="C17" s="317"/>
      <c r="D17" s="94">
        <v>30</v>
      </c>
      <c r="E17" s="94">
        <v>3</v>
      </c>
      <c r="F17" s="94">
        <f t="shared" si="0"/>
        <v>27</v>
      </c>
      <c r="G17" s="128">
        <f t="shared" si="1"/>
        <v>10</v>
      </c>
      <c r="H17" s="140"/>
    </row>
    <row r="18" spans="1:8" ht="15.75">
      <c r="A18" s="125" t="s">
        <v>320</v>
      </c>
      <c r="B18" s="138" t="s">
        <v>744</v>
      </c>
      <c r="C18" s="125"/>
      <c r="D18" s="125"/>
      <c r="E18" s="125"/>
      <c r="F18" s="94"/>
      <c r="G18" s="128"/>
      <c r="H18" s="125"/>
    </row>
    <row r="19" spans="1:8" ht="110.25">
      <c r="A19" s="94">
        <v>9</v>
      </c>
      <c r="B19" s="137" t="s">
        <v>745</v>
      </c>
      <c r="C19" s="94" t="s">
        <v>746</v>
      </c>
      <c r="D19" s="94">
        <v>25</v>
      </c>
      <c r="E19" s="94">
        <v>2</v>
      </c>
      <c r="F19" s="94">
        <f t="shared" si="0"/>
        <v>23</v>
      </c>
      <c r="G19" s="128">
        <f t="shared" si="1"/>
        <v>8</v>
      </c>
      <c r="H19" s="94" t="s">
        <v>747</v>
      </c>
    </row>
    <row r="20" spans="1:8" ht="16.5">
      <c r="A20" s="141"/>
      <c r="B20" s="131" t="s">
        <v>1082</v>
      </c>
      <c r="C20" s="132">
        <f>A19</f>
        <v>9</v>
      </c>
      <c r="D20" s="141"/>
      <c r="E20" s="142"/>
      <c r="F20" s="142"/>
      <c r="G20" s="143"/>
      <c r="H20" s="142"/>
    </row>
    <row r="21" spans="1:8" ht="16.5">
      <c r="A21" s="141"/>
      <c r="B21" s="131" t="s">
        <v>363</v>
      </c>
      <c r="C21" s="132">
        <f>ROUND((SUM((G7:G19))/A19),1)</f>
        <v>15.8</v>
      </c>
      <c r="D21" s="141"/>
      <c r="E21" s="142"/>
      <c r="F21" s="142"/>
      <c r="G21" s="142"/>
      <c r="H21" s="142"/>
    </row>
    <row r="22" spans="1:4" ht="15.75">
      <c r="A22" s="144"/>
      <c r="B22" s="145"/>
      <c r="C22" s="146"/>
      <c r="D22" s="144"/>
    </row>
    <row r="23" spans="1:4" ht="15.75">
      <c r="A23" s="144"/>
      <c r="B23" s="145"/>
      <c r="C23" s="146"/>
      <c r="D23" s="144"/>
    </row>
    <row r="24" spans="1:4" ht="15.75">
      <c r="A24" s="144"/>
      <c r="B24" s="145"/>
      <c r="C24" s="146"/>
      <c r="D24" s="144"/>
    </row>
    <row r="25" spans="1:4" ht="15.75">
      <c r="A25" s="144"/>
      <c r="B25" s="145"/>
      <c r="C25" s="146"/>
      <c r="D25" s="144"/>
    </row>
    <row r="26" spans="1:4" ht="15.75">
      <c r="A26" s="144"/>
      <c r="B26" s="145"/>
      <c r="C26" s="146"/>
      <c r="D26" s="144"/>
    </row>
    <row r="27" spans="1:4" ht="15.75">
      <c r="A27" s="144"/>
      <c r="B27" s="145"/>
      <c r="C27" s="147"/>
      <c r="D27" s="144"/>
    </row>
    <row r="28" spans="1:4" ht="15.75">
      <c r="A28" s="144"/>
      <c r="B28" s="145"/>
      <c r="C28" s="147"/>
      <c r="D28" s="144"/>
    </row>
    <row r="29" spans="1:4" ht="15.75">
      <c r="A29" s="144"/>
      <c r="B29" s="145"/>
      <c r="C29" s="147"/>
      <c r="D29" s="144"/>
    </row>
    <row r="30" spans="1:4" ht="15.75">
      <c r="A30" s="144"/>
      <c r="B30" s="145"/>
      <c r="C30" s="147"/>
      <c r="D30" s="144"/>
    </row>
    <row r="31" spans="1:4" ht="15.75">
      <c r="A31" s="144"/>
      <c r="B31" s="145"/>
      <c r="C31" s="147"/>
      <c r="D31" s="144"/>
    </row>
    <row r="32" spans="1:4" ht="15.75">
      <c r="A32" s="144"/>
      <c r="B32" s="145"/>
      <c r="C32" s="147"/>
      <c r="D32" s="144"/>
    </row>
    <row r="33" spans="1:4" ht="15.75">
      <c r="A33" s="144"/>
      <c r="B33" s="145"/>
      <c r="C33" s="147"/>
      <c r="D33" s="144"/>
    </row>
    <row r="34" spans="1:4" ht="15.75">
      <c r="A34" s="144"/>
      <c r="B34" s="145"/>
      <c r="C34" s="147"/>
      <c r="D34" s="144"/>
    </row>
    <row r="35" spans="1:4" ht="15.75">
      <c r="A35" s="144"/>
      <c r="B35" s="145"/>
      <c r="C35" s="147"/>
      <c r="D35" s="144"/>
    </row>
    <row r="36" spans="1:4" ht="15.75">
      <c r="A36" s="144"/>
      <c r="B36" s="145"/>
      <c r="C36" s="147"/>
      <c r="D36" s="144"/>
    </row>
    <row r="37" spans="1:4" ht="15.75">
      <c r="A37" s="144"/>
      <c r="B37" s="145"/>
      <c r="C37" s="147"/>
      <c r="D37" s="144"/>
    </row>
    <row r="38" spans="1:4" ht="15.75">
      <c r="A38" s="144"/>
      <c r="B38" s="145"/>
      <c r="C38" s="147"/>
      <c r="D38" s="144"/>
    </row>
    <row r="39" spans="1:4" ht="15.75">
      <c r="A39" s="144"/>
      <c r="B39" s="145"/>
      <c r="C39" s="147"/>
      <c r="D39" s="144"/>
    </row>
    <row r="40" spans="1:4" ht="15.75">
      <c r="A40" s="144"/>
      <c r="B40" s="145"/>
      <c r="C40" s="147"/>
      <c r="D40" s="144"/>
    </row>
    <row r="41" spans="1:4" ht="15.75">
      <c r="A41" s="144"/>
      <c r="B41" s="145"/>
      <c r="C41" s="147"/>
      <c r="D41" s="144"/>
    </row>
    <row r="42" spans="1:4" ht="15.75">
      <c r="A42" s="144"/>
      <c r="B42" s="145"/>
      <c r="C42" s="147"/>
      <c r="D42" s="144"/>
    </row>
    <row r="43" spans="1:4" ht="15.75">
      <c r="A43" s="144"/>
      <c r="B43" s="145"/>
      <c r="C43" s="147"/>
      <c r="D43" s="144"/>
    </row>
    <row r="44" spans="1:4" ht="15.75">
      <c r="A44" s="144"/>
      <c r="B44" s="145"/>
      <c r="C44" s="147"/>
      <c r="D44" s="144"/>
    </row>
    <row r="45" spans="1:4" ht="15.75">
      <c r="A45" s="144"/>
      <c r="B45" s="145"/>
      <c r="C45" s="147"/>
      <c r="D45" s="144"/>
    </row>
    <row r="46" spans="1:4" ht="15.75">
      <c r="A46" s="144"/>
      <c r="B46" s="145"/>
      <c r="C46" s="147"/>
      <c r="D46" s="144"/>
    </row>
    <row r="47" spans="1:4" ht="15.75">
      <c r="A47" s="144"/>
      <c r="B47" s="145"/>
      <c r="C47" s="147"/>
      <c r="D47" s="144"/>
    </row>
    <row r="48" spans="1:4" ht="15.75">
      <c r="A48" s="144"/>
      <c r="B48" s="145"/>
      <c r="C48" s="147"/>
      <c r="D48" s="144"/>
    </row>
    <row r="49" spans="1:4" ht="15.75">
      <c r="A49" s="144"/>
      <c r="B49" s="145"/>
      <c r="C49" s="147"/>
      <c r="D49" s="144"/>
    </row>
    <row r="50" spans="1:4" ht="15.75">
      <c r="A50" s="144"/>
      <c r="B50" s="145"/>
      <c r="C50" s="147"/>
      <c r="D50" s="144"/>
    </row>
    <row r="51" spans="1:4" ht="15.75">
      <c r="A51" s="144"/>
      <c r="B51" s="145"/>
      <c r="C51" s="147"/>
      <c r="D51" s="144"/>
    </row>
    <row r="52" spans="1:4" ht="15.75">
      <c r="A52" s="144"/>
      <c r="B52" s="145"/>
      <c r="C52" s="147"/>
      <c r="D52" s="144"/>
    </row>
    <row r="53" spans="1:4" ht="15.75">
      <c r="A53" s="144"/>
      <c r="B53" s="145"/>
      <c r="C53" s="147"/>
      <c r="D53" s="144"/>
    </row>
    <row r="54" spans="1:4" ht="15.75">
      <c r="A54" s="144"/>
      <c r="B54" s="145"/>
      <c r="C54" s="147"/>
      <c r="D54" s="144"/>
    </row>
    <row r="55" spans="1:4" ht="15.75">
      <c r="A55" s="144"/>
      <c r="B55" s="145"/>
      <c r="C55" s="147"/>
      <c r="D55" s="144"/>
    </row>
    <row r="56" spans="1:4" ht="15.75">
      <c r="A56" s="144"/>
      <c r="B56" s="145"/>
      <c r="C56" s="147"/>
      <c r="D56" s="144"/>
    </row>
    <row r="57" spans="1:4" ht="15.75">
      <c r="A57" s="144"/>
      <c r="B57" s="145"/>
      <c r="C57" s="147"/>
      <c r="D57" s="144"/>
    </row>
  </sheetData>
  <sheetProtection selectLockedCells="1" selectUnlockedCells="1"/>
  <mergeCells count="5">
    <mergeCell ref="C10:C17"/>
    <mergeCell ref="A1:H1"/>
    <mergeCell ref="A2:H2"/>
    <mergeCell ref="A3:H3"/>
    <mergeCell ref="C7:C8"/>
  </mergeCells>
  <printOptions/>
  <pageMargins left="0.45" right="0.5" top="0.5" bottom="0.25"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39"/>
  <sheetViews>
    <sheetView zoomScale="90" zoomScaleNormal="90" zoomScalePageLayoutView="0" workbookViewId="0" topLeftCell="A1">
      <selection activeCell="A3" sqref="A3:H3"/>
    </sheetView>
  </sheetViews>
  <sheetFormatPr defaultColWidth="9.7109375" defaultRowHeight="12.75"/>
  <cols>
    <col min="1" max="1" width="4.28125" style="148" customWidth="1"/>
    <col min="2" max="2" width="5.7109375" style="149" customWidth="1"/>
    <col min="3" max="3" width="55.8515625" style="150" customWidth="1"/>
    <col min="4" max="4" width="11.7109375" style="148" customWidth="1"/>
    <col min="5" max="5" width="9.28125" style="148" customWidth="1"/>
    <col min="6" max="6" width="7.8515625" style="151" customWidth="1"/>
    <col min="7" max="7" width="9.421875" style="151" customWidth="1"/>
    <col min="8" max="8" width="7.421875" style="152" customWidth="1"/>
    <col min="9" max="9" width="27.28125" style="151" customWidth="1"/>
    <col min="10" max="16384" width="9.7109375" style="151" customWidth="1"/>
  </cols>
  <sheetData>
    <row r="1" spans="1:8" ht="17.25">
      <c r="A1" s="310" t="s">
        <v>748</v>
      </c>
      <c r="B1" s="310"/>
      <c r="C1" s="310"/>
      <c r="D1" s="310"/>
      <c r="E1" s="310"/>
      <c r="F1" s="310"/>
      <c r="G1" s="310"/>
      <c r="H1" s="310"/>
    </row>
    <row r="2" spans="1:8" ht="17.25" customHeight="1">
      <c r="A2" s="311" t="s">
        <v>236</v>
      </c>
      <c r="B2" s="311"/>
      <c r="C2" s="311"/>
      <c r="D2" s="311"/>
      <c r="E2" s="311"/>
      <c r="F2" s="311"/>
      <c r="G2" s="311"/>
      <c r="H2" s="311"/>
    </row>
    <row r="3" spans="1:8" ht="17.25" customHeight="1">
      <c r="A3" s="309" t="s">
        <v>1222</v>
      </c>
      <c r="B3" s="309"/>
      <c r="C3" s="309"/>
      <c r="D3" s="309"/>
      <c r="E3" s="309"/>
      <c r="F3" s="309"/>
      <c r="G3" s="309"/>
      <c r="H3" s="309"/>
    </row>
    <row r="4" spans="1:8" ht="17.25">
      <c r="A4" s="6"/>
      <c r="B4" s="6"/>
      <c r="C4" s="6"/>
      <c r="D4" s="6"/>
      <c r="E4" s="6"/>
      <c r="F4" s="6"/>
      <c r="G4" s="6"/>
      <c r="H4" s="6"/>
    </row>
    <row r="5" spans="1:9" ht="78.75">
      <c r="A5" s="281"/>
      <c r="B5" s="230" t="s">
        <v>195</v>
      </c>
      <c r="C5" s="231" t="s">
        <v>237</v>
      </c>
      <c r="D5" s="231" t="s">
        <v>238</v>
      </c>
      <c r="E5" s="231" t="s">
        <v>239</v>
      </c>
      <c r="F5" s="231" t="s">
        <v>240</v>
      </c>
      <c r="G5" s="231" t="s">
        <v>241</v>
      </c>
      <c r="H5" s="232" t="s">
        <v>341</v>
      </c>
      <c r="I5" s="231" t="s">
        <v>202</v>
      </c>
    </row>
    <row r="6" spans="1:9" ht="51.75" customHeight="1">
      <c r="A6" s="282"/>
      <c r="B6" s="268"/>
      <c r="C6" s="318" t="s">
        <v>749</v>
      </c>
      <c r="D6" s="318"/>
      <c r="E6" s="318"/>
      <c r="F6" s="318"/>
      <c r="G6" s="318"/>
      <c r="H6" s="318"/>
      <c r="I6" s="269"/>
    </row>
    <row r="7" spans="1:9" ht="17.25">
      <c r="A7" s="282"/>
      <c r="B7" s="270" t="s">
        <v>1104</v>
      </c>
      <c r="C7" s="271"/>
      <c r="D7" s="270"/>
      <c r="E7" s="270"/>
      <c r="F7" s="272"/>
      <c r="G7" s="270"/>
      <c r="H7" s="273"/>
      <c r="I7" s="270"/>
    </row>
    <row r="8" spans="1:9" s="154" customFormat="1" ht="33" customHeight="1">
      <c r="A8" s="283"/>
      <c r="B8" s="274">
        <v>1</v>
      </c>
      <c r="C8" s="275" t="s">
        <v>750</v>
      </c>
      <c r="D8" s="314" t="s">
        <v>751</v>
      </c>
      <c r="E8" s="234">
        <v>90</v>
      </c>
      <c r="F8" s="234">
        <v>30</v>
      </c>
      <c r="G8" s="274">
        <f>E8-F8</f>
        <v>60</v>
      </c>
      <c r="H8" s="276">
        <f aca="true" t="shared" si="0" ref="H8:H37">ROUND((F8/E8)*100,1)</f>
        <v>33.3</v>
      </c>
      <c r="I8" s="234"/>
    </row>
    <row r="9" spans="1:9" s="154" customFormat="1" ht="17.25">
      <c r="A9" s="283"/>
      <c r="B9" s="274">
        <v>2</v>
      </c>
      <c r="C9" s="275" t="s">
        <v>752</v>
      </c>
      <c r="D9" s="314"/>
      <c r="E9" s="234">
        <v>45</v>
      </c>
      <c r="F9" s="234">
        <v>5</v>
      </c>
      <c r="G9" s="274">
        <f aca="true" t="shared" si="1" ref="G9:G14">E9-F9</f>
        <v>40</v>
      </c>
      <c r="H9" s="276">
        <f t="shared" si="0"/>
        <v>11.1</v>
      </c>
      <c r="I9" s="234"/>
    </row>
    <row r="10" spans="1:9" s="154" customFormat="1" ht="31.5">
      <c r="A10" s="283"/>
      <c r="B10" s="274">
        <v>3</v>
      </c>
      <c r="C10" s="275" t="s">
        <v>753</v>
      </c>
      <c r="D10" s="314"/>
      <c r="E10" s="234">
        <v>45</v>
      </c>
      <c r="F10" s="234">
        <v>5</v>
      </c>
      <c r="G10" s="274">
        <f t="shared" si="1"/>
        <v>40</v>
      </c>
      <c r="H10" s="276">
        <f t="shared" si="0"/>
        <v>11.1</v>
      </c>
      <c r="I10" s="234"/>
    </row>
    <row r="11" spans="1:9" s="154" customFormat="1" ht="17.25">
      <c r="A11" s="283"/>
      <c r="B11" s="274">
        <v>4</v>
      </c>
      <c r="C11" s="275" t="s">
        <v>754</v>
      </c>
      <c r="D11" s="314"/>
      <c r="E11" s="234">
        <v>90</v>
      </c>
      <c r="F11" s="234">
        <v>30</v>
      </c>
      <c r="G11" s="274">
        <f t="shared" si="1"/>
        <v>60</v>
      </c>
      <c r="H11" s="276">
        <f t="shared" si="0"/>
        <v>33.3</v>
      </c>
      <c r="I11" s="234"/>
    </row>
    <row r="12" spans="1:9" s="154" customFormat="1" ht="17.25">
      <c r="A12" s="283"/>
      <c r="B12" s="274">
        <v>5</v>
      </c>
      <c r="C12" s="275" t="s">
        <v>755</v>
      </c>
      <c r="D12" s="314"/>
      <c r="E12" s="234">
        <v>45</v>
      </c>
      <c r="F12" s="234">
        <v>5</v>
      </c>
      <c r="G12" s="274">
        <f t="shared" si="1"/>
        <v>40</v>
      </c>
      <c r="H12" s="276">
        <f t="shared" si="0"/>
        <v>11.1</v>
      </c>
      <c r="I12" s="234"/>
    </row>
    <row r="13" spans="1:9" s="154" customFormat="1" ht="31.5">
      <c r="A13" s="283"/>
      <c r="B13" s="274">
        <v>6</v>
      </c>
      <c r="C13" s="275" t="s">
        <v>756</v>
      </c>
      <c r="D13" s="314"/>
      <c r="E13" s="234">
        <v>45</v>
      </c>
      <c r="F13" s="234">
        <v>5</v>
      </c>
      <c r="G13" s="274">
        <f t="shared" si="1"/>
        <v>40</v>
      </c>
      <c r="H13" s="276">
        <f t="shared" si="0"/>
        <v>11.1</v>
      </c>
      <c r="I13" s="234"/>
    </row>
    <row r="14" spans="1:9" s="154" customFormat="1" ht="17.25">
      <c r="A14" s="283"/>
      <c r="B14" s="274">
        <v>7</v>
      </c>
      <c r="C14" s="275" t="s">
        <v>757</v>
      </c>
      <c r="D14" s="314"/>
      <c r="E14" s="234">
        <v>180</v>
      </c>
      <c r="F14" s="234">
        <v>60</v>
      </c>
      <c r="G14" s="274">
        <f t="shared" si="1"/>
        <v>120</v>
      </c>
      <c r="H14" s="276">
        <f t="shared" si="0"/>
        <v>33.3</v>
      </c>
      <c r="I14" s="234"/>
    </row>
    <row r="15" spans="1:9" s="156" customFormat="1" ht="17.25">
      <c r="A15" s="284"/>
      <c r="B15" s="277" t="s">
        <v>1102</v>
      </c>
      <c r="C15" s="230"/>
      <c r="D15" s="277"/>
      <c r="E15" s="277"/>
      <c r="F15" s="278"/>
      <c r="G15" s="277"/>
      <c r="H15" s="276"/>
      <c r="I15" s="277"/>
    </row>
    <row r="16" spans="1:9" s="157" customFormat="1" ht="47.25">
      <c r="A16" s="285"/>
      <c r="B16" s="279">
        <v>8</v>
      </c>
      <c r="C16" s="275" t="s">
        <v>1100</v>
      </c>
      <c r="D16" s="314"/>
      <c r="E16" s="234">
        <v>15</v>
      </c>
      <c r="F16" s="280">
        <v>2</v>
      </c>
      <c r="G16" s="234">
        <v>13</v>
      </c>
      <c r="H16" s="276">
        <f t="shared" si="0"/>
        <v>13.3</v>
      </c>
      <c r="I16" s="234"/>
    </row>
    <row r="17" spans="1:9" s="157" customFormat="1" ht="47.25">
      <c r="A17" s="286"/>
      <c r="B17" s="274">
        <v>9</v>
      </c>
      <c r="C17" s="275" t="s">
        <v>1101</v>
      </c>
      <c r="D17" s="314"/>
      <c r="E17" s="234">
        <v>30</v>
      </c>
      <c r="F17" s="280">
        <f aca="true" t="shared" si="2" ref="F17:F25">E17-G17</f>
        <v>4</v>
      </c>
      <c r="G17" s="234">
        <v>26</v>
      </c>
      <c r="H17" s="276">
        <f t="shared" si="0"/>
        <v>13.3</v>
      </c>
      <c r="I17" s="234"/>
    </row>
    <row r="18" spans="1:9" s="158" customFormat="1" ht="17.25">
      <c r="A18" s="287"/>
      <c r="B18" s="279">
        <v>10</v>
      </c>
      <c r="C18" s="275" t="s">
        <v>759</v>
      </c>
      <c r="D18" s="314"/>
      <c r="E18" s="234" t="s">
        <v>760</v>
      </c>
      <c r="F18" s="280">
        <f t="shared" si="2"/>
        <v>3</v>
      </c>
      <c r="G18" s="234">
        <v>27</v>
      </c>
      <c r="H18" s="276">
        <f t="shared" si="0"/>
        <v>10</v>
      </c>
      <c r="I18" s="234"/>
    </row>
    <row r="19" spans="1:9" s="157" customFormat="1" ht="17.25">
      <c r="A19" s="288"/>
      <c r="B19" s="274">
        <v>11</v>
      </c>
      <c r="C19" s="275" t="s">
        <v>761</v>
      </c>
      <c r="D19" s="314"/>
      <c r="E19" s="234" t="s">
        <v>762</v>
      </c>
      <c r="F19" s="280">
        <f t="shared" si="2"/>
        <v>2</v>
      </c>
      <c r="G19" s="234">
        <v>13</v>
      </c>
      <c r="H19" s="276">
        <f t="shared" si="0"/>
        <v>13.3</v>
      </c>
      <c r="I19" s="234"/>
    </row>
    <row r="20" spans="1:9" s="157" customFormat="1" ht="31.5">
      <c r="A20" s="288"/>
      <c r="B20" s="279">
        <v>12</v>
      </c>
      <c r="C20" s="275" t="s">
        <v>763</v>
      </c>
      <c r="D20" s="314"/>
      <c r="E20" s="234" t="s">
        <v>764</v>
      </c>
      <c r="F20" s="280">
        <f t="shared" si="2"/>
        <v>4</v>
      </c>
      <c r="G20" s="234">
        <v>31</v>
      </c>
      <c r="H20" s="276">
        <f t="shared" si="0"/>
        <v>11.4</v>
      </c>
      <c r="I20" s="235"/>
    </row>
    <row r="21" spans="1:9" s="157" customFormat="1" ht="12.75" customHeight="1">
      <c r="A21" s="288"/>
      <c r="B21" s="274">
        <v>13</v>
      </c>
      <c r="C21" s="275" t="s">
        <v>765</v>
      </c>
      <c r="D21" s="314" t="s">
        <v>758</v>
      </c>
      <c r="E21" s="234" t="s">
        <v>760</v>
      </c>
      <c r="F21" s="280">
        <f t="shared" si="2"/>
        <v>3</v>
      </c>
      <c r="G21" s="234">
        <v>27</v>
      </c>
      <c r="H21" s="276">
        <f t="shared" si="0"/>
        <v>10</v>
      </c>
      <c r="I21" s="234"/>
    </row>
    <row r="22" spans="1:9" s="157" customFormat="1" ht="31.5">
      <c r="A22" s="288"/>
      <c r="B22" s="279">
        <v>14</v>
      </c>
      <c r="C22" s="275" t="s">
        <v>766</v>
      </c>
      <c r="D22" s="314"/>
      <c r="E22" s="234" t="s">
        <v>767</v>
      </c>
      <c r="F22" s="280">
        <f t="shared" si="2"/>
        <v>2</v>
      </c>
      <c r="G22" s="234">
        <v>18</v>
      </c>
      <c r="H22" s="276">
        <f t="shared" si="0"/>
        <v>10</v>
      </c>
      <c r="I22" s="234"/>
    </row>
    <row r="23" spans="1:9" s="157" customFormat="1" ht="17.25">
      <c r="A23" s="288"/>
      <c r="B23" s="274">
        <v>15</v>
      </c>
      <c r="C23" s="275" t="s">
        <v>768</v>
      </c>
      <c r="D23" s="314"/>
      <c r="E23" s="234" t="s">
        <v>769</v>
      </c>
      <c r="F23" s="280">
        <f t="shared" si="2"/>
        <v>4.5</v>
      </c>
      <c r="G23" s="234" t="s">
        <v>770</v>
      </c>
      <c r="H23" s="276">
        <f t="shared" si="0"/>
        <v>10</v>
      </c>
      <c r="I23" s="234"/>
    </row>
    <row r="24" spans="1:9" s="157" customFormat="1" ht="31.5">
      <c r="A24" s="288"/>
      <c r="B24" s="279">
        <v>16</v>
      </c>
      <c r="C24" s="275" t="s">
        <v>771</v>
      </c>
      <c r="D24" s="314"/>
      <c r="E24" s="234" t="s">
        <v>762</v>
      </c>
      <c r="F24" s="280">
        <f t="shared" si="2"/>
        <v>1.5</v>
      </c>
      <c r="G24" s="234" t="s">
        <v>772</v>
      </c>
      <c r="H24" s="276">
        <f t="shared" si="0"/>
        <v>10</v>
      </c>
      <c r="I24" s="234"/>
    </row>
    <row r="25" spans="1:9" s="157" customFormat="1" ht="47.25">
      <c r="A25" s="288"/>
      <c r="B25" s="274">
        <v>17</v>
      </c>
      <c r="C25" s="275" t="s">
        <v>773</v>
      </c>
      <c r="D25" s="314"/>
      <c r="E25" s="234" t="s">
        <v>774</v>
      </c>
      <c r="F25" s="280">
        <f t="shared" si="2"/>
        <v>4</v>
      </c>
      <c r="G25" s="234">
        <v>36</v>
      </c>
      <c r="H25" s="276">
        <f t="shared" si="0"/>
        <v>10</v>
      </c>
      <c r="I25" s="234"/>
    </row>
    <row r="26" spans="1:9" s="159" customFormat="1" ht="16.5">
      <c r="A26" s="284"/>
      <c r="B26" s="277" t="s">
        <v>1103</v>
      </c>
      <c r="C26" s="230"/>
      <c r="D26" s="277"/>
      <c r="E26" s="277"/>
      <c r="F26" s="278"/>
      <c r="G26" s="277"/>
      <c r="H26" s="276"/>
      <c r="I26" s="277"/>
    </row>
    <row r="27" spans="1:9" s="157" customFormat="1" ht="47.25" customHeight="1">
      <c r="A27" s="286"/>
      <c r="B27" s="234">
        <v>18</v>
      </c>
      <c r="C27" s="275" t="s">
        <v>775</v>
      </c>
      <c r="D27" s="314" t="s">
        <v>776</v>
      </c>
      <c r="E27" s="234">
        <v>45</v>
      </c>
      <c r="F27" s="234">
        <v>7</v>
      </c>
      <c r="G27" s="234">
        <f>E27-F27</f>
        <v>38</v>
      </c>
      <c r="H27" s="276">
        <f t="shared" si="0"/>
        <v>15.6</v>
      </c>
      <c r="I27" s="234"/>
    </row>
    <row r="28" spans="1:9" s="157" customFormat="1" ht="122.25">
      <c r="A28" s="286"/>
      <c r="B28" s="274">
        <v>19</v>
      </c>
      <c r="C28" s="275" t="s">
        <v>777</v>
      </c>
      <c r="D28" s="314"/>
      <c r="E28" s="234">
        <v>55</v>
      </c>
      <c r="F28" s="234">
        <v>7</v>
      </c>
      <c r="G28" s="234">
        <f aca="true" t="shared" si="3" ref="G28:G37">E28-F28</f>
        <v>48</v>
      </c>
      <c r="H28" s="276">
        <f t="shared" si="0"/>
        <v>12.7</v>
      </c>
      <c r="I28" s="234" t="s">
        <v>778</v>
      </c>
    </row>
    <row r="29" spans="1:9" s="157" customFormat="1" ht="17.25">
      <c r="A29" s="288"/>
      <c r="B29" s="234">
        <v>20</v>
      </c>
      <c r="C29" s="275" t="s">
        <v>779</v>
      </c>
      <c r="D29" s="314"/>
      <c r="E29" s="234">
        <v>30</v>
      </c>
      <c r="F29" s="234">
        <v>5</v>
      </c>
      <c r="G29" s="234">
        <f t="shared" si="3"/>
        <v>25</v>
      </c>
      <c r="H29" s="276">
        <f t="shared" si="0"/>
        <v>16.7</v>
      </c>
      <c r="I29" s="234"/>
    </row>
    <row r="30" spans="1:9" s="157" customFormat="1" ht="33" customHeight="1">
      <c r="A30" s="288"/>
      <c r="B30" s="274">
        <v>21</v>
      </c>
      <c r="C30" s="275" t="s">
        <v>780</v>
      </c>
      <c r="D30" s="314"/>
      <c r="E30" s="234">
        <v>21</v>
      </c>
      <c r="F30" s="234">
        <v>3</v>
      </c>
      <c r="G30" s="234">
        <f t="shared" si="3"/>
        <v>18</v>
      </c>
      <c r="H30" s="276">
        <f t="shared" si="0"/>
        <v>14.3</v>
      </c>
      <c r="I30" s="234"/>
    </row>
    <row r="31" spans="1:9" s="157" customFormat="1" ht="31.5">
      <c r="A31" s="288"/>
      <c r="B31" s="234">
        <v>22</v>
      </c>
      <c r="C31" s="275" t="s">
        <v>781</v>
      </c>
      <c r="D31" s="314"/>
      <c r="E31" s="234">
        <v>16</v>
      </c>
      <c r="F31" s="234">
        <v>2</v>
      </c>
      <c r="G31" s="234">
        <f t="shared" si="3"/>
        <v>14</v>
      </c>
      <c r="H31" s="276">
        <f t="shared" si="0"/>
        <v>12.5</v>
      </c>
      <c r="I31" s="234"/>
    </row>
    <row r="32" spans="1:9" s="157" customFormat="1" ht="17.25">
      <c r="A32" s="288"/>
      <c r="B32" s="274">
        <v>23</v>
      </c>
      <c r="C32" s="275" t="s">
        <v>782</v>
      </c>
      <c r="D32" s="314"/>
      <c r="E32" s="234">
        <v>8</v>
      </c>
      <c r="F32" s="234">
        <v>1</v>
      </c>
      <c r="G32" s="234">
        <f t="shared" si="3"/>
        <v>7</v>
      </c>
      <c r="H32" s="276">
        <f t="shared" si="0"/>
        <v>12.5</v>
      </c>
      <c r="I32" s="234"/>
    </row>
    <row r="33" spans="1:9" s="157" customFormat="1" ht="47.25">
      <c r="A33" s="288"/>
      <c r="B33" s="234">
        <v>24</v>
      </c>
      <c r="C33" s="275" t="s">
        <v>783</v>
      </c>
      <c r="D33" s="314"/>
      <c r="E33" s="234">
        <v>67</v>
      </c>
      <c r="F33" s="234">
        <v>7</v>
      </c>
      <c r="G33" s="234">
        <f t="shared" si="3"/>
        <v>60</v>
      </c>
      <c r="H33" s="276">
        <f t="shared" si="0"/>
        <v>10.4</v>
      </c>
      <c r="I33" s="234"/>
    </row>
    <row r="34" spans="1:9" s="160" customFormat="1" ht="17.25">
      <c r="A34" s="284"/>
      <c r="B34" s="270" t="s">
        <v>1099</v>
      </c>
      <c r="C34" s="271"/>
      <c r="D34" s="270"/>
      <c r="E34" s="270"/>
      <c r="F34" s="270"/>
      <c r="G34" s="234"/>
      <c r="H34" s="276"/>
      <c r="I34" s="270"/>
    </row>
    <row r="35" spans="1:9" s="157" customFormat="1" ht="33" customHeight="1">
      <c r="A35" s="286"/>
      <c r="B35" s="234">
        <v>25</v>
      </c>
      <c r="C35" s="275" t="s">
        <v>784</v>
      </c>
      <c r="D35" s="314" t="s">
        <v>785</v>
      </c>
      <c r="E35" s="234">
        <v>67</v>
      </c>
      <c r="F35" s="234">
        <v>5</v>
      </c>
      <c r="G35" s="234">
        <f t="shared" si="3"/>
        <v>62</v>
      </c>
      <c r="H35" s="276">
        <f t="shared" si="0"/>
        <v>7.5</v>
      </c>
      <c r="I35" s="234"/>
    </row>
    <row r="36" spans="1:9" s="157" customFormat="1" ht="17.25">
      <c r="A36" s="286"/>
      <c r="B36" s="234">
        <v>26</v>
      </c>
      <c r="C36" s="275" t="s">
        <v>786</v>
      </c>
      <c r="D36" s="314"/>
      <c r="E36" s="234">
        <v>52</v>
      </c>
      <c r="F36" s="234">
        <v>5</v>
      </c>
      <c r="G36" s="234">
        <f t="shared" si="3"/>
        <v>47</v>
      </c>
      <c r="H36" s="276">
        <f t="shared" si="0"/>
        <v>9.6</v>
      </c>
      <c r="I36" s="234"/>
    </row>
    <row r="37" spans="1:9" s="157" customFormat="1" ht="17.25">
      <c r="A37" s="286"/>
      <c r="B37" s="234">
        <v>27</v>
      </c>
      <c r="C37" s="275" t="s">
        <v>787</v>
      </c>
      <c r="D37" s="314"/>
      <c r="E37" s="234">
        <v>52</v>
      </c>
      <c r="F37" s="234">
        <v>5</v>
      </c>
      <c r="G37" s="234">
        <f t="shared" si="3"/>
        <v>47</v>
      </c>
      <c r="H37" s="276">
        <f t="shared" si="0"/>
        <v>9.6</v>
      </c>
      <c r="I37" s="234"/>
    </row>
    <row r="38" spans="1:9" ht="17.25">
      <c r="A38" s="161"/>
      <c r="B38" s="162"/>
      <c r="C38" s="52" t="s">
        <v>1082</v>
      </c>
      <c r="D38" s="80">
        <v>27</v>
      </c>
      <c r="E38" s="161"/>
      <c r="F38" s="153"/>
      <c r="G38" s="153"/>
      <c r="H38" s="163"/>
      <c r="I38" s="153"/>
    </row>
    <row r="39" spans="1:9" ht="17.25">
      <c r="A39" s="161"/>
      <c r="B39" s="162"/>
      <c r="C39" s="52" t="s">
        <v>363</v>
      </c>
      <c r="D39" s="164">
        <v>14</v>
      </c>
      <c r="E39" s="161"/>
      <c r="F39" s="153"/>
      <c r="G39" s="153"/>
      <c r="H39" s="165"/>
      <c r="I39" s="153"/>
    </row>
  </sheetData>
  <sheetProtection selectLockedCells="1" selectUnlockedCells="1"/>
  <mergeCells count="9">
    <mergeCell ref="D35:D37"/>
    <mergeCell ref="C6:H6"/>
    <mergeCell ref="D8:D14"/>
    <mergeCell ref="A1:H1"/>
    <mergeCell ref="A2:H2"/>
    <mergeCell ref="A3:H3"/>
    <mergeCell ref="D16:D20"/>
    <mergeCell ref="D21:D25"/>
    <mergeCell ref="D27:D33"/>
  </mergeCells>
  <printOptions/>
  <pageMargins left="0.5" right="0.5" top="0.5" bottom="0.2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66"/>
  <sheetViews>
    <sheetView zoomScale="85" zoomScaleNormal="85" zoomScalePageLayoutView="0" workbookViewId="0" topLeftCell="A1">
      <selection activeCell="B3" sqref="B3:I3"/>
    </sheetView>
  </sheetViews>
  <sheetFormatPr defaultColWidth="9.28125" defaultRowHeight="12.75"/>
  <cols>
    <col min="1" max="1" width="4.140625" style="119" customWidth="1"/>
    <col min="2" max="2" width="5.28125" style="40" customWidth="1"/>
    <col min="3" max="3" width="66.8515625" style="67" customWidth="1"/>
    <col min="4" max="4" width="11.7109375" style="2" customWidth="1"/>
    <col min="5" max="5" width="11.00390625" style="67" customWidth="1"/>
    <col min="6" max="6" width="8.7109375" style="67" customWidth="1"/>
    <col min="7" max="7" width="11.7109375" style="67" customWidth="1"/>
    <col min="8" max="8" width="8.7109375" style="41" customWidth="1"/>
    <col min="9" max="9" width="11.28125" style="40" customWidth="1"/>
    <col min="10" max="16384" width="9.28125" style="40" customWidth="1"/>
  </cols>
  <sheetData>
    <row r="1" spans="2:9" ht="15.75">
      <c r="B1" s="310" t="s">
        <v>1108</v>
      </c>
      <c r="C1" s="310"/>
      <c r="D1" s="310"/>
      <c r="E1" s="310"/>
      <c r="F1" s="310"/>
      <c r="G1" s="310"/>
      <c r="H1" s="310"/>
      <c r="I1" s="310"/>
    </row>
    <row r="2" spans="2:9" ht="15.75" customHeight="1">
      <c r="B2" s="311" t="s">
        <v>236</v>
      </c>
      <c r="C2" s="311"/>
      <c r="D2" s="311"/>
      <c r="E2" s="311"/>
      <c r="F2" s="311"/>
      <c r="G2" s="311"/>
      <c r="H2" s="311"/>
      <c r="I2" s="311"/>
    </row>
    <row r="3" spans="2:9" ht="15.75" customHeight="1">
      <c r="B3" s="309" t="s">
        <v>1223</v>
      </c>
      <c r="C3" s="309"/>
      <c r="D3" s="309"/>
      <c r="E3" s="309"/>
      <c r="F3" s="309"/>
      <c r="G3" s="309"/>
      <c r="H3" s="309"/>
      <c r="I3" s="309"/>
    </row>
    <row r="5" spans="1:9" ht="63" customHeight="1">
      <c r="A5" s="248"/>
      <c r="B5" s="233" t="s">
        <v>195</v>
      </c>
      <c r="C5" s="231" t="s">
        <v>237</v>
      </c>
      <c r="D5" s="231" t="s">
        <v>525</v>
      </c>
      <c r="E5" s="231" t="s">
        <v>239</v>
      </c>
      <c r="F5" s="231" t="s">
        <v>240</v>
      </c>
      <c r="G5" s="231" t="s">
        <v>241</v>
      </c>
      <c r="H5" s="232" t="s">
        <v>341</v>
      </c>
      <c r="I5" s="231" t="s">
        <v>202</v>
      </c>
    </row>
    <row r="6" spans="1:9" ht="15.75">
      <c r="A6" s="248"/>
      <c r="B6" s="291" t="s">
        <v>243</v>
      </c>
      <c r="C6" s="230" t="s">
        <v>1105</v>
      </c>
      <c r="D6" s="233"/>
      <c r="E6" s="233"/>
      <c r="F6" s="233"/>
      <c r="G6" s="233"/>
      <c r="H6" s="233"/>
      <c r="I6" s="233"/>
    </row>
    <row r="7" spans="1:9" ht="12.75" customHeight="1">
      <c r="A7" s="248"/>
      <c r="B7" s="234">
        <v>1</v>
      </c>
      <c r="C7" s="275" t="s">
        <v>788</v>
      </c>
      <c r="D7" s="319" t="s">
        <v>789</v>
      </c>
      <c r="E7" s="234">
        <v>15</v>
      </c>
      <c r="F7" s="234">
        <f aca="true" t="shared" si="0" ref="F7:F21">E7-G7</f>
        <v>2</v>
      </c>
      <c r="G7" s="234">
        <v>13</v>
      </c>
      <c r="H7" s="240">
        <f aca="true" t="shared" si="1" ref="H7:H21">ROUND((F7/E7)*100,1)</f>
        <v>13.3</v>
      </c>
      <c r="I7" s="275"/>
    </row>
    <row r="8" spans="1:9" ht="15.75">
      <c r="A8" s="248"/>
      <c r="B8" s="234">
        <v>2</v>
      </c>
      <c r="C8" s="275" t="s">
        <v>790</v>
      </c>
      <c r="D8" s="319"/>
      <c r="E8" s="234">
        <v>7</v>
      </c>
      <c r="F8" s="234">
        <f t="shared" si="0"/>
        <v>2</v>
      </c>
      <c r="G8" s="234">
        <v>5</v>
      </c>
      <c r="H8" s="240">
        <f t="shared" si="1"/>
        <v>28.6</v>
      </c>
      <c r="I8" s="275"/>
    </row>
    <row r="9" spans="1:9" ht="15.75">
      <c r="A9" s="248"/>
      <c r="B9" s="234">
        <v>3</v>
      </c>
      <c r="C9" s="275" t="s">
        <v>791</v>
      </c>
      <c r="D9" s="319"/>
      <c r="E9" s="234">
        <v>5</v>
      </c>
      <c r="F9" s="234">
        <f t="shared" si="0"/>
        <v>1</v>
      </c>
      <c r="G9" s="234">
        <v>4</v>
      </c>
      <c r="H9" s="240">
        <f t="shared" si="1"/>
        <v>20</v>
      </c>
      <c r="I9" s="275"/>
    </row>
    <row r="10" spans="1:9" ht="15.75">
      <c r="A10" s="248"/>
      <c r="B10" s="234">
        <v>4</v>
      </c>
      <c r="C10" s="275" t="s">
        <v>792</v>
      </c>
      <c r="D10" s="319"/>
      <c r="E10" s="234">
        <v>5</v>
      </c>
      <c r="F10" s="234">
        <f t="shared" si="0"/>
        <v>1</v>
      </c>
      <c r="G10" s="234">
        <v>4</v>
      </c>
      <c r="H10" s="240">
        <f t="shared" si="1"/>
        <v>20</v>
      </c>
      <c r="I10" s="275"/>
    </row>
    <row r="11" spans="1:9" ht="15.75">
      <c r="A11" s="248"/>
      <c r="B11" s="234">
        <v>5</v>
      </c>
      <c r="C11" s="275" t="s">
        <v>793</v>
      </c>
      <c r="D11" s="319"/>
      <c r="E11" s="234">
        <v>5</v>
      </c>
      <c r="F11" s="234">
        <f t="shared" si="0"/>
        <v>1</v>
      </c>
      <c r="G11" s="234">
        <v>4</v>
      </c>
      <c r="H11" s="240">
        <f t="shared" si="1"/>
        <v>20</v>
      </c>
      <c r="I11" s="275"/>
    </row>
    <row r="12" spans="1:9" ht="31.5">
      <c r="A12" s="248"/>
      <c r="B12" s="234">
        <v>6</v>
      </c>
      <c r="C12" s="275" t="s">
        <v>794</v>
      </c>
      <c r="D12" s="319"/>
      <c r="E12" s="234">
        <v>5</v>
      </c>
      <c r="F12" s="234">
        <f t="shared" si="0"/>
        <v>1</v>
      </c>
      <c r="G12" s="234">
        <v>4</v>
      </c>
      <c r="H12" s="240">
        <f t="shared" si="1"/>
        <v>20</v>
      </c>
      <c r="I12" s="275"/>
    </row>
    <row r="13" spans="1:9" ht="31.5">
      <c r="A13" s="248"/>
      <c r="B13" s="234">
        <v>7</v>
      </c>
      <c r="C13" s="275" t="s">
        <v>795</v>
      </c>
      <c r="D13" s="319"/>
      <c r="E13" s="234">
        <v>5</v>
      </c>
      <c r="F13" s="234">
        <f t="shared" si="0"/>
        <v>1</v>
      </c>
      <c r="G13" s="234">
        <v>4</v>
      </c>
      <c r="H13" s="240">
        <f t="shared" si="1"/>
        <v>20</v>
      </c>
      <c r="I13" s="275"/>
    </row>
    <row r="14" spans="1:9" ht="15.75">
      <c r="A14" s="248"/>
      <c r="B14" s="234">
        <v>8</v>
      </c>
      <c r="C14" s="275" t="s">
        <v>796</v>
      </c>
      <c r="D14" s="319"/>
      <c r="E14" s="234">
        <v>15</v>
      </c>
      <c r="F14" s="234">
        <f t="shared" si="0"/>
        <v>2</v>
      </c>
      <c r="G14" s="234">
        <v>13</v>
      </c>
      <c r="H14" s="240">
        <f t="shared" si="1"/>
        <v>13.3</v>
      </c>
      <c r="I14" s="275"/>
    </row>
    <row r="15" spans="1:9" ht="15.75">
      <c r="A15" s="248"/>
      <c r="B15" s="234">
        <v>9</v>
      </c>
      <c r="C15" s="275" t="s">
        <v>797</v>
      </c>
      <c r="D15" s="319"/>
      <c r="E15" s="234">
        <v>7</v>
      </c>
      <c r="F15" s="234">
        <f t="shared" si="0"/>
        <v>2</v>
      </c>
      <c r="G15" s="234">
        <v>5</v>
      </c>
      <c r="H15" s="240">
        <f t="shared" si="1"/>
        <v>28.6</v>
      </c>
      <c r="I15" s="275"/>
    </row>
    <row r="16" spans="1:9" ht="15.75">
      <c r="A16" s="248"/>
      <c r="B16" s="234">
        <v>10</v>
      </c>
      <c r="C16" s="275" t="s">
        <v>798</v>
      </c>
      <c r="D16" s="319"/>
      <c r="E16" s="234">
        <v>7</v>
      </c>
      <c r="F16" s="234">
        <f t="shared" si="0"/>
        <v>2</v>
      </c>
      <c r="G16" s="234">
        <v>5</v>
      </c>
      <c r="H16" s="240">
        <f t="shared" si="1"/>
        <v>28.6</v>
      </c>
      <c r="I16" s="275"/>
    </row>
    <row r="17" spans="1:9" ht="15.75">
      <c r="A17" s="248"/>
      <c r="B17" s="234">
        <v>11</v>
      </c>
      <c r="C17" s="275" t="s">
        <v>799</v>
      </c>
      <c r="D17" s="319"/>
      <c r="E17" s="234">
        <v>7</v>
      </c>
      <c r="F17" s="234">
        <f t="shared" si="0"/>
        <v>2</v>
      </c>
      <c r="G17" s="234">
        <v>5</v>
      </c>
      <c r="H17" s="240">
        <f t="shared" si="1"/>
        <v>28.6</v>
      </c>
      <c r="I17" s="275"/>
    </row>
    <row r="18" spans="1:9" ht="15.75">
      <c r="A18" s="248"/>
      <c r="B18" s="234">
        <v>12</v>
      </c>
      <c r="C18" s="275" t="s">
        <v>800</v>
      </c>
      <c r="D18" s="319"/>
      <c r="E18" s="234">
        <v>15</v>
      </c>
      <c r="F18" s="234">
        <f t="shared" si="0"/>
        <v>11</v>
      </c>
      <c r="G18" s="234">
        <v>4</v>
      </c>
      <c r="H18" s="240">
        <f t="shared" si="1"/>
        <v>73.3</v>
      </c>
      <c r="I18" s="275"/>
    </row>
    <row r="19" spans="1:9" ht="15.75">
      <c r="A19" s="248"/>
      <c r="B19" s="234">
        <v>13</v>
      </c>
      <c r="C19" s="275" t="s">
        <v>801</v>
      </c>
      <c r="D19" s="319"/>
      <c r="E19" s="234">
        <v>10</v>
      </c>
      <c r="F19" s="234">
        <f t="shared" si="0"/>
        <v>2</v>
      </c>
      <c r="G19" s="234">
        <v>8</v>
      </c>
      <c r="H19" s="240">
        <f t="shared" si="1"/>
        <v>20</v>
      </c>
      <c r="I19" s="275"/>
    </row>
    <row r="20" spans="1:9" ht="15.75">
      <c r="A20" s="248"/>
      <c r="B20" s="234">
        <v>14</v>
      </c>
      <c r="C20" s="275" t="s">
        <v>802</v>
      </c>
      <c r="D20" s="319"/>
      <c r="E20" s="234">
        <v>15</v>
      </c>
      <c r="F20" s="234">
        <f t="shared" si="0"/>
        <v>2</v>
      </c>
      <c r="G20" s="234">
        <v>13</v>
      </c>
      <c r="H20" s="240">
        <f t="shared" si="1"/>
        <v>13.3</v>
      </c>
      <c r="I20" s="275"/>
    </row>
    <row r="21" spans="1:9" ht="15.75">
      <c r="A21" s="248"/>
      <c r="B21" s="234">
        <v>15</v>
      </c>
      <c r="C21" s="275" t="s">
        <v>803</v>
      </c>
      <c r="D21" s="319"/>
      <c r="E21" s="234">
        <v>10</v>
      </c>
      <c r="F21" s="234">
        <f t="shared" si="0"/>
        <v>2</v>
      </c>
      <c r="G21" s="234">
        <v>8</v>
      </c>
      <c r="H21" s="240">
        <f t="shared" si="1"/>
        <v>20</v>
      </c>
      <c r="I21" s="275"/>
    </row>
    <row r="22" spans="1:9" ht="15.75">
      <c r="A22" s="248"/>
      <c r="B22" s="291" t="s">
        <v>296</v>
      </c>
      <c r="C22" s="230" t="s">
        <v>1106</v>
      </c>
      <c r="D22" s="289"/>
      <c r="E22" s="233"/>
      <c r="F22" s="234"/>
      <c r="G22" s="234"/>
      <c r="H22" s="234"/>
      <c r="I22" s="234"/>
    </row>
    <row r="23" spans="1:9" ht="12.75" customHeight="1">
      <c r="A23" s="248"/>
      <c r="B23" s="234">
        <v>16</v>
      </c>
      <c r="C23" s="275" t="s">
        <v>804</v>
      </c>
      <c r="D23" s="314" t="s">
        <v>789</v>
      </c>
      <c r="E23" s="234">
        <v>10</v>
      </c>
      <c r="F23" s="234">
        <f>E23-G23</f>
        <v>2</v>
      </c>
      <c r="G23" s="234">
        <v>8</v>
      </c>
      <c r="H23" s="240">
        <f>ROUND((F23/E23)*100,1)</f>
        <v>20</v>
      </c>
      <c r="I23" s="275"/>
    </row>
    <row r="24" spans="1:9" ht="15.75">
      <c r="A24" s="248"/>
      <c r="B24" s="234">
        <v>17</v>
      </c>
      <c r="C24" s="275" t="s">
        <v>805</v>
      </c>
      <c r="D24" s="314"/>
      <c r="E24" s="240">
        <v>2</v>
      </c>
      <c r="F24" s="240">
        <v>0.5</v>
      </c>
      <c r="G24" s="240" t="s">
        <v>806</v>
      </c>
      <c r="H24" s="240">
        <f>ROUND((F24/E24)*100,1)</f>
        <v>25</v>
      </c>
      <c r="I24" s="275"/>
    </row>
    <row r="25" spans="1:9" ht="15.75">
      <c r="A25" s="248"/>
      <c r="B25" s="291" t="s">
        <v>304</v>
      </c>
      <c r="C25" s="230" t="s">
        <v>1107</v>
      </c>
      <c r="D25" s="314"/>
      <c r="E25" s="233"/>
      <c r="F25" s="233"/>
      <c r="G25" s="233"/>
      <c r="H25" s="233"/>
      <c r="I25" s="233"/>
    </row>
    <row r="26" spans="1:9" ht="31.5">
      <c r="A26" s="248"/>
      <c r="B26" s="290">
        <v>18</v>
      </c>
      <c r="C26" s="275" t="s">
        <v>807</v>
      </c>
      <c r="D26" s="314" t="s">
        <v>789</v>
      </c>
      <c r="E26" s="234">
        <v>5</v>
      </c>
      <c r="F26" s="234">
        <f>E26-G26</f>
        <v>2</v>
      </c>
      <c r="G26" s="234">
        <v>3</v>
      </c>
      <c r="H26" s="240">
        <f>ROUND((F26/E26)*100,1)</f>
        <v>40</v>
      </c>
      <c r="I26" s="275"/>
    </row>
    <row r="27" spans="1:9" ht="31.5">
      <c r="A27" s="248"/>
      <c r="B27" s="290">
        <v>19</v>
      </c>
      <c r="C27" s="275" t="s">
        <v>808</v>
      </c>
      <c r="D27" s="314"/>
      <c r="E27" s="234">
        <v>5</v>
      </c>
      <c r="F27" s="234">
        <f>E27-G27</f>
        <v>2</v>
      </c>
      <c r="G27" s="234">
        <v>3</v>
      </c>
      <c r="H27" s="240">
        <f>ROUND((F27/E27)*100,1)</f>
        <v>40</v>
      </c>
      <c r="I27" s="275"/>
    </row>
    <row r="28" spans="1:9" ht="31.5">
      <c r="A28" s="248"/>
      <c r="B28" s="290">
        <v>20</v>
      </c>
      <c r="C28" s="275" t="s">
        <v>809</v>
      </c>
      <c r="D28" s="314"/>
      <c r="E28" s="234">
        <v>5</v>
      </c>
      <c r="F28" s="234">
        <f>E28-G28</f>
        <v>2</v>
      </c>
      <c r="G28" s="234">
        <v>3</v>
      </c>
      <c r="H28" s="240">
        <f>ROUND((F28/E28)*100,1)</f>
        <v>40</v>
      </c>
      <c r="I28" s="275"/>
    </row>
    <row r="29" spans="2:8" ht="15.75">
      <c r="B29" s="72"/>
      <c r="C29" s="52" t="s">
        <v>1082</v>
      </c>
      <c r="D29" s="80">
        <f>B28</f>
        <v>20</v>
      </c>
      <c r="E29" s="71"/>
      <c r="H29" s="113"/>
    </row>
    <row r="30" spans="2:8" ht="15.75">
      <c r="B30" s="72"/>
      <c r="C30" s="52" t="s">
        <v>363</v>
      </c>
      <c r="D30" s="164">
        <f>ROUND((SUM((H7:H20))/B28),1)</f>
        <v>17.4</v>
      </c>
      <c r="E30" s="71"/>
      <c r="H30" s="167"/>
    </row>
    <row r="31" spans="2:5" ht="15.75">
      <c r="B31" s="72"/>
      <c r="C31" s="71"/>
      <c r="D31" s="56"/>
      <c r="E31" s="71"/>
    </row>
    <row r="32" spans="2:5" ht="15.75">
      <c r="B32" s="72"/>
      <c r="C32" s="71"/>
      <c r="D32" s="56"/>
      <c r="E32" s="71"/>
    </row>
    <row r="33" spans="2:5" ht="15.75">
      <c r="B33" s="72"/>
      <c r="C33" s="71"/>
      <c r="D33" s="56"/>
      <c r="E33" s="71"/>
    </row>
    <row r="34" spans="2:5" ht="15.75">
      <c r="B34" s="72"/>
      <c r="C34" s="71"/>
      <c r="D34" s="56"/>
      <c r="E34" s="71"/>
    </row>
    <row r="35" spans="2:5" ht="15.75">
      <c r="B35" s="72"/>
      <c r="C35" s="71"/>
      <c r="D35" s="56"/>
      <c r="E35" s="71"/>
    </row>
    <row r="36" spans="2:5" ht="15.75">
      <c r="B36" s="72"/>
      <c r="C36" s="71"/>
      <c r="D36" s="56"/>
      <c r="E36" s="71"/>
    </row>
    <row r="37" spans="2:5" ht="15.75">
      <c r="B37" s="72"/>
      <c r="C37" s="71"/>
      <c r="D37" s="56"/>
      <c r="E37" s="71"/>
    </row>
    <row r="38" spans="2:5" ht="15.75">
      <c r="B38" s="72"/>
      <c r="C38" s="71"/>
      <c r="D38" s="56"/>
      <c r="E38" s="71"/>
    </row>
    <row r="39" spans="2:5" ht="15.75">
      <c r="B39" s="72"/>
      <c r="C39" s="71"/>
      <c r="D39" s="56"/>
      <c r="E39" s="71"/>
    </row>
    <row r="40" spans="2:5" ht="15.75">
      <c r="B40" s="72"/>
      <c r="C40" s="71"/>
      <c r="D40" s="56"/>
      <c r="E40" s="71"/>
    </row>
    <row r="41" spans="2:5" ht="15.75">
      <c r="B41" s="72"/>
      <c r="C41" s="71"/>
      <c r="D41" s="56"/>
      <c r="E41" s="71"/>
    </row>
    <row r="42" spans="2:5" ht="15.75">
      <c r="B42" s="72"/>
      <c r="C42" s="71"/>
      <c r="D42" s="56"/>
      <c r="E42" s="71"/>
    </row>
    <row r="43" spans="2:5" ht="15.75">
      <c r="B43" s="72"/>
      <c r="C43" s="71"/>
      <c r="D43" s="56"/>
      <c r="E43" s="71"/>
    </row>
    <row r="44" spans="2:5" ht="15.75">
      <c r="B44" s="72"/>
      <c r="C44" s="71"/>
      <c r="D44" s="56"/>
      <c r="E44" s="71"/>
    </row>
    <row r="45" spans="2:5" ht="15.75">
      <c r="B45" s="72"/>
      <c r="C45" s="71"/>
      <c r="D45" s="56"/>
      <c r="E45" s="71"/>
    </row>
    <row r="46" spans="2:5" ht="15.75">
      <c r="B46" s="72"/>
      <c r="C46" s="71"/>
      <c r="D46" s="56"/>
      <c r="E46" s="71"/>
    </row>
    <row r="47" spans="2:5" ht="15.75">
      <c r="B47" s="72"/>
      <c r="C47" s="71"/>
      <c r="D47" s="56"/>
      <c r="E47" s="71"/>
    </row>
    <row r="48" spans="2:5" ht="15.75">
      <c r="B48" s="72"/>
      <c r="C48" s="71"/>
      <c r="D48" s="56"/>
      <c r="E48" s="71"/>
    </row>
    <row r="49" spans="2:5" ht="15.75">
      <c r="B49" s="72"/>
      <c r="C49" s="71"/>
      <c r="D49" s="56"/>
      <c r="E49" s="71"/>
    </row>
    <row r="50" spans="2:5" ht="15.75">
      <c r="B50" s="72"/>
      <c r="C50" s="71"/>
      <c r="D50" s="56"/>
      <c r="E50" s="71"/>
    </row>
    <row r="51" spans="2:5" ht="15.75">
      <c r="B51" s="72"/>
      <c r="C51" s="71"/>
      <c r="D51" s="56"/>
      <c r="E51" s="71"/>
    </row>
    <row r="52" spans="2:5" ht="15.75">
      <c r="B52" s="72"/>
      <c r="C52" s="71"/>
      <c r="D52" s="56"/>
      <c r="E52" s="71"/>
    </row>
    <row r="53" spans="2:5" ht="15.75">
      <c r="B53" s="72"/>
      <c r="C53" s="71"/>
      <c r="D53" s="56"/>
      <c r="E53" s="71"/>
    </row>
    <row r="54" spans="2:5" ht="15.75">
      <c r="B54" s="72"/>
      <c r="C54" s="71"/>
      <c r="D54" s="56"/>
      <c r="E54" s="71"/>
    </row>
    <row r="55" spans="2:5" ht="15.75">
      <c r="B55" s="72"/>
      <c r="C55" s="71"/>
      <c r="D55" s="56"/>
      <c r="E55" s="71"/>
    </row>
    <row r="56" spans="2:5" ht="15.75">
      <c r="B56" s="72"/>
      <c r="C56" s="71"/>
      <c r="D56" s="56"/>
      <c r="E56" s="71"/>
    </row>
    <row r="57" spans="2:5" ht="15.75">
      <c r="B57" s="72"/>
      <c r="C57" s="71"/>
      <c r="D57" s="56"/>
      <c r="E57" s="71"/>
    </row>
    <row r="58" spans="2:5" ht="15.75">
      <c r="B58" s="72"/>
      <c r="C58" s="71"/>
      <c r="D58" s="56"/>
      <c r="E58" s="71"/>
    </row>
    <row r="59" spans="2:5" ht="15.75">
      <c r="B59" s="72"/>
      <c r="C59" s="71"/>
      <c r="D59" s="56"/>
      <c r="E59" s="71"/>
    </row>
    <row r="60" spans="2:5" ht="15.75">
      <c r="B60" s="72"/>
      <c r="C60" s="71"/>
      <c r="D60" s="56"/>
      <c r="E60" s="71"/>
    </row>
    <row r="61" spans="2:5" ht="15.75">
      <c r="B61" s="72"/>
      <c r="C61" s="71"/>
      <c r="D61" s="56"/>
      <c r="E61" s="71"/>
    </row>
    <row r="62" spans="2:5" ht="15.75">
      <c r="B62" s="72"/>
      <c r="C62" s="71"/>
      <c r="D62" s="56"/>
      <c r="E62" s="71"/>
    </row>
    <row r="63" spans="2:5" ht="15.75">
      <c r="B63" s="72"/>
      <c r="C63" s="71"/>
      <c r="D63" s="56"/>
      <c r="E63" s="71"/>
    </row>
    <row r="64" spans="2:5" ht="15.75">
      <c r="B64" s="72"/>
      <c r="C64" s="71"/>
      <c r="D64" s="56"/>
      <c r="E64" s="71"/>
    </row>
    <row r="65" spans="2:5" ht="15.75">
      <c r="B65" s="72"/>
      <c r="C65" s="71"/>
      <c r="D65" s="56"/>
      <c r="E65" s="71"/>
    </row>
    <row r="66" spans="2:5" ht="15.75">
      <c r="B66" s="72"/>
      <c r="C66" s="71"/>
      <c r="D66" s="56"/>
      <c r="E66" s="71"/>
    </row>
  </sheetData>
  <sheetProtection selectLockedCells="1" selectUnlockedCells="1"/>
  <mergeCells count="6">
    <mergeCell ref="D26:D28"/>
    <mergeCell ref="B1:I1"/>
    <mergeCell ref="B2:I2"/>
    <mergeCell ref="B3:I3"/>
    <mergeCell ref="D7:D21"/>
    <mergeCell ref="D23:D25"/>
  </mergeCells>
  <printOptions/>
  <pageMargins left="0.45" right="0.5" top="0.3" bottom="0.2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H76"/>
  <sheetViews>
    <sheetView zoomScalePageLayoutView="0" workbookViewId="0" topLeftCell="A1">
      <selection activeCell="A3" sqref="A3:H3"/>
    </sheetView>
  </sheetViews>
  <sheetFormatPr defaultColWidth="9.7109375" defaultRowHeight="12.75"/>
  <cols>
    <col min="1" max="1" width="6.00390625" style="51" customWidth="1"/>
    <col min="2" max="2" width="66.7109375" style="101" customWidth="1"/>
    <col min="3" max="3" width="12.57421875" style="1" customWidth="1"/>
    <col min="4" max="4" width="9.28125" style="51" customWidth="1"/>
    <col min="5" max="5" width="9.421875" style="51" customWidth="1"/>
    <col min="6" max="6" width="9.7109375" style="51" customWidth="1"/>
    <col min="7" max="7" width="8.00390625" style="54" customWidth="1"/>
    <col min="8" max="8" width="8.57421875" style="51" customWidth="1"/>
    <col min="9" max="16384" width="9.7109375" style="51" customWidth="1"/>
  </cols>
  <sheetData>
    <row r="1" spans="1:8" ht="15.75">
      <c r="A1" s="310" t="s">
        <v>1122</v>
      </c>
      <c r="B1" s="310"/>
      <c r="C1" s="310"/>
      <c r="D1" s="310"/>
      <c r="E1" s="310"/>
      <c r="F1" s="310"/>
      <c r="G1" s="310"/>
      <c r="H1" s="310"/>
    </row>
    <row r="2" spans="1:8" ht="15.75" customHeight="1">
      <c r="A2" s="311" t="s">
        <v>236</v>
      </c>
      <c r="B2" s="311"/>
      <c r="C2" s="311"/>
      <c r="D2" s="311"/>
      <c r="E2" s="311"/>
      <c r="F2" s="311"/>
      <c r="G2" s="311"/>
      <c r="H2" s="311"/>
    </row>
    <row r="3" spans="1:8" ht="15.75" customHeight="1">
      <c r="A3" s="309" t="s">
        <v>1224</v>
      </c>
      <c r="B3" s="309"/>
      <c r="C3" s="309"/>
      <c r="D3" s="309"/>
      <c r="E3" s="309"/>
      <c r="F3" s="309"/>
      <c r="G3" s="309"/>
      <c r="H3" s="309"/>
    </row>
    <row r="5" spans="1:8" ht="78.75">
      <c r="A5" s="168" t="s">
        <v>195</v>
      </c>
      <c r="B5" s="45" t="s">
        <v>237</v>
      </c>
      <c r="C5" s="45" t="s">
        <v>525</v>
      </c>
      <c r="D5" s="45" t="s">
        <v>239</v>
      </c>
      <c r="E5" s="45" t="s">
        <v>240</v>
      </c>
      <c r="F5" s="45" t="s">
        <v>241</v>
      </c>
      <c r="G5" s="64" t="s">
        <v>341</v>
      </c>
      <c r="H5" s="45" t="s">
        <v>202</v>
      </c>
    </row>
    <row r="6" spans="1:8" ht="15.75">
      <c r="A6" s="168" t="s">
        <v>243</v>
      </c>
      <c r="B6" s="169" t="s">
        <v>1114</v>
      </c>
      <c r="C6" s="168"/>
      <c r="D6" s="168"/>
      <c r="E6" s="168"/>
      <c r="F6" s="168"/>
      <c r="G6" s="170"/>
      <c r="H6" s="69"/>
    </row>
    <row r="7" spans="1:8" ht="47.25">
      <c r="A7" s="47">
        <v>1</v>
      </c>
      <c r="B7" s="48" t="s">
        <v>810</v>
      </c>
      <c r="C7" s="313" t="s">
        <v>811</v>
      </c>
      <c r="D7" s="47">
        <v>7</v>
      </c>
      <c r="E7" s="47">
        <v>1</v>
      </c>
      <c r="F7" s="47">
        <f>D7-E7</f>
        <v>6</v>
      </c>
      <c r="G7" s="49">
        <f>ROUND((E7/D7)*100,1)</f>
        <v>14.3</v>
      </c>
      <c r="H7" s="69"/>
    </row>
    <row r="8" spans="1:8" ht="31.5">
      <c r="A8" s="47">
        <v>2</v>
      </c>
      <c r="B8" s="48" t="s">
        <v>812</v>
      </c>
      <c r="C8" s="313"/>
      <c r="D8" s="47">
        <v>7</v>
      </c>
      <c r="E8" s="47">
        <v>1</v>
      </c>
      <c r="F8" s="47">
        <f aca="true" t="shared" si="0" ref="F8:F74">D8-E8</f>
        <v>6</v>
      </c>
      <c r="G8" s="49">
        <f aca="true" t="shared" si="1" ref="G8:G74">ROUND((E8/D8)*100,1)</f>
        <v>14.3</v>
      </c>
      <c r="H8" s="69"/>
    </row>
    <row r="9" spans="1:8" ht="31.5">
      <c r="A9" s="47">
        <v>3</v>
      </c>
      <c r="B9" s="48" t="s">
        <v>813</v>
      </c>
      <c r="C9" s="313"/>
      <c r="D9" s="47">
        <v>7</v>
      </c>
      <c r="E9" s="47">
        <v>1</v>
      </c>
      <c r="F9" s="47">
        <f t="shared" si="0"/>
        <v>6</v>
      </c>
      <c r="G9" s="49">
        <f t="shared" si="1"/>
        <v>14.3</v>
      </c>
      <c r="H9" s="69"/>
    </row>
    <row r="10" spans="1:8" ht="15.75">
      <c r="A10" s="47">
        <v>4</v>
      </c>
      <c r="B10" s="48" t="s">
        <v>814</v>
      </c>
      <c r="C10" s="313"/>
      <c r="D10" s="47">
        <v>7</v>
      </c>
      <c r="E10" s="47">
        <v>1</v>
      </c>
      <c r="F10" s="47">
        <f t="shared" si="0"/>
        <v>6</v>
      </c>
      <c r="G10" s="49">
        <f t="shared" si="1"/>
        <v>14.3</v>
      </c>
      <c r="H10" s="69"/>
    </row>
    <row r="11" spans="1:8" ht="15.75">
      <c r="A11" s="47">
        <v>5</v>
      </c>
      <c r="B11" s="48" t="s">
        <v>815</v>
      </c>
      <c r="C11" s="313"/>
      <c r="D11" s="47">
        <v>10</v>
      </c>
      <c r="E11" s="47">
        <v>1</v>
      </c>
      <c r="F11" s="47">
        <f t="shared" si="0"/>
        <v>9</v>
      </c>
      <c r="G11" s="49">
        <f t="shared" si="1"/>
        <v>10</v>
      </c>
      <c r="H11" s="69"/>
    </row>
    <row r="12" spans="1:8" ht="15.75">
      <c r="A12" s="47">
        <v>6</v>
      </c>
      <c r="B12" s="48" t="s">
        <v>816</v>
      </c>
      <c r="C12" s="313"/>
      <c r="D12" s="47">
        <v>10</v>
      </c>
      <c r="E12" s="47">
        <v>1</v>
      </c>
      <c r="F12" s="47">
        <f t="shared" si="0"/>
        <v>9</v>
      </c>
      <c r="G12" s="49">
        <f t="shared" si="1"/>
        <v>10</v>
      </c>
      <c r="H12" s="69"/>
    </row>
    <row r="13" spans="1:8" ht="15.75">
      <c r="A13" s="47">
        <v>7</v>
      </c>
      <c r="B13" s="48" t="s">
        <v>817</v>
      </c>
      <c r="C13" s="313"/>
      <c r="D13" s="47">
        <v>7</v>
      </c>
      <c r="E13" s="47">
        <v>1</v>
      </c>
      <c r="F13" s="47">
        <f t="shared" si="0"/>
        <v>6</v>
      </c>
      <c r="G13" s="49">
        <f t="shared" si="1"/>
        <v>14.3</v>
      </c>
      <c r="H13" s="69"/>
    </row>
    <row r="14" spans="1:8" ht="31.5">
      <c r="A14" s="47">
        <v>8</v>
      </c>
      <c r="B14" s="48" t="s">
        <v>818</v>
      </c>
      <c r="C14" s="313"/>
      <c r="D14" s="47">
        <v>7</v>
      </c>
      <c r="E14" s="47">
        <v>1</v>
      </c>
      <c r="F14" s="47">
        <f t="shared" si="0"/>
        <v>6</v>
      </c>
      <c r="G14" s="49">
        <f t="shared" si="1"/>
        <v>14.3</v>
      </c>
      <c r="H14" s="69"/>
    </row>
    <row r="15" spans="1:8" ht="31.5">
      <c r="A15" s="47">
        <v>9</v>
      </c>
      <c r="B15" s="48" t="s">
        <v>819</v>
      </c>
      <c r="C15" s="313"/>
      <c r="D15" s="47">
        <v>7</v>
      </c>
      <c r="E15" s="47">
        <v>1</v>
      </c>
      <c r="F15" s="47">
        <f t="shared" si="0"/>
        <v>6</v>
      </c>
      <c r="G15" s="49">
        <f t="shared" si="1"/>
        <v>14.3</v>
      </c>
      <c r="H15" s="69"/>
    </row>
    <row r="16" spans="1:8" ht="31.5">
      <c r="A16" s="47">
        <v>10</v>
      </c>
      <c r="B16" s="48" t="s">
        <v>820</v>
      </c>
      <c r="C16" s="313"/>
      <c r="D16" s="47">
        <v>7</v>
      </c>
      <c r="E16" s="47">
        <v>1</v>
      </c>
      <c r="F16" s="47">
        <f t="shared" si="0"/>
        <v>6</v>
      </c>
      <c r="G16" s="49">
        <f t="shared" si="1"/>
        <v>14.3</v>
      </c>
      <c r="H16" s="69"/>
    </row>
    <row r="17" spans="1:8" ht="47.25">
      <c r="A17" s="47">
        <v>11</v>
      </c>
      <c r="B17" s="48" t="s">
        <v>821</v>
      </c>
      <c r="C17" s="313"/>
      <c r="D17" s="47">
        <v>5</v>
      </c>
      <c r="E17" s="47">
        <v>1</v>
      </c>
      <c r="F17" s="47">
        <f t="shared" si="0"/>
        <v>4</v>
      </c>
      <c r="G17" s="49">
        <f t="shared" si="1"/>
        <v>20</v>
      </c>
      <c r="H17" s="69"/>
    </row>
    <row r="18" spans="1:8" ht="47.25">
      <c r="A18" s="47">
        <v>12</v>
      </c>
      <c r="B18" s="48" t="s">
        <v>822</v>
      </c>
      <c r="C18" s="313"/>
      <c r="D18" s="47">
        <v>5</v>
      </c>
      <c r="E18" s="47">
        <v>1</v>
      </c>
      <c r="F18" s="47">
        <f t="shared" si="0"/>
        <v>4</v>
      </c>
      <c r="G18" s="49">
        <f t="shared" si="1"/>
        <v>20</v>
      </c>
      <c r="H18" s="69"/>
    </row>
    <row r="19" spans="1:8" ht="15.75">
      <c r="A19" s="47">
        <v>13</v>
      </c>
      <c r="B19" s="48" t="s">
        <v>823</v>
      </c>
      <c r="C19" s="313"/>
      <c r="D19" s="47">
        <v>5</v>
      </c>
      <c r="E19" s="47">
        <v>1</v>
      </c>
      <c r="F19" s="47">
        <f t="shared" si="0"/>
        <v>4</v>
      </c>
      <c r="G19" s="49">
        <f t="shared" si="1"/>
        <v>20</v>
      </c>
      <c r="H19" s="69"/>
    </row>
    <row r="20" spans="1:8" ht="15.75">
      <c r="A20" s="47">
        <v>14</v>
      </c>
      <c r="B20" s="48" t="s">
        <v>824</v>
      </c>
      <c r="C20" s="313"/>
      <c r="D20" s="47">
        <v>5</v>
      </c>
      <c r="E20" s="47">
        <v>1</v>
      </c>
      <c r="F20" s="47">
        <f t="shared" si="0"/>
        <v>4</v>
      </c>
      <c r="G20" s="49">
        <f t="shared" si="1"/>
        <v>20</v>
      </c>
      <c r="H20" s="69"/>
    </row>
    <row r="21" spans="1:8" ht="15.75">
      <c r="A21" s="47">
        <v>15</v>
      </c>
      <c r="B21" s="48" t="s">
        <v>825</v>
      </c>
      <c r="C21" s="313"/>
      <c r="D21" s="47">
        <v>7</v>
      </c>
      <c r="E21" s="47">
        <v>1</v>
      </c>
      <c r="F21" s="47">
        <f t="shared" si="0"/>
        <v>6</v>
      </c>
      <c r="G21" s="49">
        <f t="shared" si="1"/>
        <v>14.3</v>
      </c>
      <c r="H21" s="69"/>
    </row>
    <row r="22" spans="1:8" ht="31.5">
      <c r="A22" s="47">
        <v>16</v>
      </c>
      <c r="B22" s="48" t="s">
        <v>1109</v>
      </c>
      <c r="C22" s="313" t="s">
        <v>811</v>
      </c>
      <c r="D22" s="47">
        <v>35</v>
      </c>
      <c r="E22" s="47">
        <v>4</v>
      </c>
      <c r="F22" s="47">
        <f t="shared" si="0"/>
        <v>31</v>
      </c>
      <c r="G22" s="49">
        <f t="shared" si="1"/>
        <v>11.4</v>
      </c>
      <c r="H22" s="69"/>
    </row>
    <row r="23" spans="1:8" ht="31.5">
      <c r="A23" s="47">
        <v>17</v>
      </c>
      <c r="B23" s="48" t="s">
        <v>1110</v>
      </c>
      <c r="C23" s="313"/>
      <c r="D23" s="47">
        <v>35</v>
      </c>
      <c r="E23" s="47">
        <v>4</v>
      </c>
      <c r="F23" s="47">
        <f t="shared" si="0"/>
        <v>31</v>
      </c>
      <c r="G23" s="49">
        <f t="shared" si="1"/>
        <v>11.4</v>
      </c>
      <c r="H23" s="69"/>
    </row>
    <row r="24" spans="1:8" ht="31.5">
      <c r="A24" s="47">
        <v>18</v>
      </c>
      <c r="B24" s="48" t="s">
        <v>1111</v>
      </c>
      <c r="C24" s="313"/>
      <c r="D24" s="47">
        <v>35</v>
      </c>
      <c r="E24" s="47">
        <v>4</v>
      </c>
      <c r="F24" s="47">
        <f t="shared" si="0"/>
        <v>31</v>
      </c>
      <c r="G24" s="49">
        <f t="shared" si="1"/>
        <v>11.4</v>
      </c>
      <c r="H24" s="69"/>
    </row>
    <row r="25" spans="1:8" ht="31.5">
      <c r="A25" s="47">
        <v>19</v>
      </c>
      <c r="B25" s="48" t="s">
        <v>1112</v>
      </c>
      <c r="C25" s="313"/>
      <c r="D25" s="47">
        <v>14</v>
      </c>
      <c r="E25" s="47">
        <v>2</v>
      </c>
      <c r="F25" s="47">
        <f t="shared" si="0"/>
        <v>12</v>
      </c>
      <c r="G25" s="49">
        <f t="shared" si="1"/>
        <v>14.3</v>
      </c>
      <c r="H25" s="69"/>
    </row>
    <row r="26" spans="1:8" ht="31.5">
      <c r="A26" s="47">
        <v>20</v>
      </c>
      <c r="B26" s="48" t="s">
        <v>1113</v>
      </c>
      <c r="C26" s="313"/>
      <c r="D26" s="47">
        <v>45</v>
      </c>
      <c r="E26" s="47">
        <v>5</v>
      </c>
      <c r="F26" s="47">
        <f t="shared" si="0"/>
        <v>40</v>
      </c>
      <c r="G26" s="49">
        <f t="shared" si="1"/>
        <v>11.1</v>
      </c>
      <c r="H26" s="69"/>
    </row>
    <row r="27" spans="1:8" ht="15.75">
      <c r="A27" s="47">
        <v>21</v>
      </c>
      <c r="B27" s="171" t="s">
        <v>826</v>
      </c>
      <c r="C27" s="313"/>
      <c r="D27" s="47">
        <v>7</v>
      </c>
      <c r="E27" s="47">
        <v>2</v>
      </c>
      <c r="F27" s="47">
        <f t="shared" si="0"/>
        <v>5</v>
      </c>
      <c r="G27" s="49">
        <f t="shared" si="1"/>
        <v>28.6</v>
      </c>
      <c r="H27" s="69"/>
    </row>
    <row r="28" spans="1:8" ht="15.75">
      <c r="A28" s="47">
        <v>22</v>
      </c>
      <c r="B28" s="171" t="s">
        <v>827</v>
      </c>
      <c r="C28" s="313"/>
      <c r="D28" s="47">
        <v>15</v>
      </c>
      <c r="E28" s="47">
        <v>7</v>
      </c>
      <c r="F28" s="47">
        <f t="shared" si="0"/>
        <v>8</v>
      </c>
      <c r="G28" s="49">
        <f t="shared" si="1"/>
        <v>46.7</v>
      </c>
      <c r="H28" s="69"/>
    </row>
    <row r="29" spans="1:8" ht="15.75">
      <c r="A29" s="47">
        <v>23</v>
      </c>
      <c r="B29" s="171" t="s">
        <v>828</v>
      </c>
      <c r="C29" s="313"/>
      <c r="D29" s="47">
        <v>7</v>
      </c>
      <c r="E29" s="47">
        <v>2</v>
      </c>
      <c r="F29" s="47">
        <f t="shared" si="0"/>
        <v>5</v>
      </c>
      <c r="G29" s="49">
        <f t="shared" si="1"/>
        <v>28.6</v>
      </c>
      <c r="H29" s="69"/>
    </row>
    <row r="30" spans="1:8" ht="15.75">
      <c r="A30" s="47">
        <v>24</v>
      </c>
      <c r="B30" s="171" t="s">
        <v>829</v>
      </c>
      <c r="C30" s="313"/>
      <c r="D30" s="47">
        <v>15</v>
      </c>
      <c r="E30" s="47">
        <v>5</v>
      </c>
      <c r="F30" s="47">
        <f t="shared" si="0"/>
        <v>10</v>
      </c>
      <c r="G30" s="49">
        <f t="shared" si="1"/>
        <v>33.3</v>
      </c>
      <c r="H30" s="69"/>
    </row>
    <row r="31" spans="1:8" ht="15.75">
      <c r="A31" s="207" t="s">
        <v>296</v>
      </c>
      <c r="B31" s="172" t="s">
        <v>1115</v>
      </c>
      <c r="C31" s="313"/>
      <c r="D31" s="47"/>
      <c r="E31" s="47"/>
      <c r="F31" s="47"/>
      <c r="G31" s="49"/>
      <c r="H31" s="69"/>
    </row>
    <row r="32" spans="1:8" ht="15.75">
      <c r="A32" s="47">
        <v>25</v>
      </c>
      <c r="B32" s="171" t="s">
        <v>830</v>
      </c>
      <c r="C32" s="313"/>
      <c r="D32" s="47">
        <v>15</v>
      </c>
      <c r="E32" s="47">
        <v>5</v>
      </c>
      <c r="F32" s="47">
        <f t="shared" si="0"/>
        <v>10</v>
      </c>
      <c r="G32" s="49">
        <f t="shared" si="1"/>
        <v>33.3</v>
      </c>
      <c r="H32" s="69"/>
    </row>
    <row r="33" spans="1:8" ht="15.75">
      <c r="A33" s="207" t="s">
        <v>304</v>
      </c>
      <c r="B33" s="172" t="s">
        <v>1116</v>
      </c>
      <c r="C33" s="313"/>
      <c r="D33" s="47"/>
      <c r="E33" s="47"/>
      <c r="F33" s="47"/>
      <c r="G33" s="49"/>
      <c r="H33" s="69"/>
    </row>
    <row r="34" spans="1:8" ht="15.75">
      <c r="A34" s="47">
        <v>26</v>
      </c>
      <c r="B34" s="48" t="s">
        <v>831</v>
      </c>
      <c r="C34" s="313"/>
      <c r="D34" s="47">
        <v>10</v>
      </c>
      <c r="E34" s="47">
        <v>1</v>
      </c>
      <c r="F34" s="47">
        <f t="shared" si="0"/>
        <v>9</v>
      </c>
      <c r="G34" s="49">
        <f t="shared" si="1"/>
        <v>10</v>
      </c>
      <c r="H34" s="69"/>
    </row>
    <row r="35" spans="1:8" ht="15.75">
      <c r="A35" s="47">
        <v>27</v>
      </c>
      <c r="B35" s="48" t="s">
        <v>832</v>
      </c>
      <c r="C35" s="313"/>
      <c r="D35" s="47">
        <v>7</v>
      </c>
      <c r="E35" s="47">
        <v>1</v>
      </c>
      <c r="F35" s="47">
        <f t="shared" si="0"/>
        <v>6</v>
      </c>
      <c r="G35" s="49">
        <f t="shared" si="1"/>
        <v>14.3</v>
      </c>
      <c r="H35" s="69"/>
    </row>
    <row r="36" spans="1:8" ht="15.75">
      <c r="A36" s="47">
        <v>28</v>
      </c>
      <c r="B36" s="48" t="s">
        <v>833</v>
      </c>
      <c r="C36" s="313"/>
      <c r="D36" s="47">
        <v>10</v>
      </c>
      <c r="E36" s="47">
        <v>1</v>
      </c>
      <c r="F36" s="47">
        <f t="shared" si="0"/>
        <v>9</v>
      </c>
      <c r="G36" s="49">
        <f t="shared" si="1"/>
        <v>10</v>
      </c>
      <c r="H36" s="69"/>
    </row>
    <row r="37" spans="1:8" ht="21" customHeight="1">
      <c r="A37" s="47">
        <v>29</v>
      </c>
      <c r="B37" s="48" t="s">
        <v>834</v>
      </c>
      <c r="C37" s="313"/>
      <c r="D37" s="47">
        <v>7</v>
      </c>
      <c r="E37" s="47">
        <v>1</v>
      </c>
      <c r="F37" s="47">
        <f t="shared" si="0"/>
        <v>6</v>
      </c>
      <c r="G37" s="49">
        <f t="shared" si="1"/>
        <v>14.3</v>
      </c>
      <c r="H37" s="69"/>
    </row>
    <row r="38" spans="1:8" ht="15.75">
      <c r="A38" s="47">
        <v>30</v>
      </c>
      <c r="B38" s="48" t="s">
        <v>835</v>
      </c>
      <c r="C38" s="313"/>
      <c r="D38" s="47">
        <v>10</v>
      </c>
      <c r="E38" s="47">
        <v>1</v>
      </c>
      <c r="F38" s="47">
        <f t="shared" si="0"/>
        <v>9</v>
      </c>
      <c r="G38" s="49">
        <f t="shared" si="1"/>
        <v>10</v>
      </c>
      <c r="H38" s="69"/>
    </row>
    <row r="39" spans="1:8" ht="15.75">
      <c r="A39" s="47">
        <v>31</v>
      </c>
      <c r="B39" s="48" t="s">
        <v>836</v>
      </c>
      <c r="C39" s="313"/>
      <c r="D39" s="47">
        <v>7</v>
      </c>
      <c r="E39" s="47">
        <v>1</v>
      </c>
      <c r="F39" s="47">
        <f t="shared" si="0"/>
        <v>6</v>
      </c>
      <c r="G39" s="49">
        <f t="shared" si="1"/>
        <v>14.3</v>
      </c>
      <c r="H39" s="69"/>
    </row>
    <row r="40" spans="1:8" ht="15.75">
      <c r="A40" s="47">
        <v>32</v>
      </c>
      <c r="B40" s="48" t="s">
        <v>837</v>
      </c>
      <c r="C40" s="313"/>
      <c r="D40" s="47">
        <v>10</v>
      </c>
      <c r="E40" s="47">
        <v>1</v>
      </c>
      <c r="F40" s="47">
        <f t="shared" si="0"/>
        <v>9</v>
      </c>
      <c r="G40" s="49">
        <f t="shared" si="1"/>
        <v>10</v>
      </c>
      <c r="H40" s="69"/>
    </row>
    <row r="41" spans="1:8" ht="15.75">
      <c r="A41" s="47">
        <v>33</v>
      </c>
      <c r="B41" s="48" t="s">
        <v>838</v>
      </c>
      <c r="C41" s="313"/>
      <c r="D41" s="47">
        <v>10</v>
      </c>
      <c r="E41" s="47">
        <v>1</v>
      </c>
      <c r="F41" s="47">
        <f t="shared" si="0"/>
        <v>9</v>
      </c>
      <c r="G41" s="49">
        <f t="shared" si="1"/>
        <v>10</v>
      </c>
      <c r="H41" s="69"/>
    </row>
    <row r="42" spans="1:8" ht="15.75">
      <c r="A42" s="47">
        <v>34</v>
      </c>
      <c r="B42" s="48" t="s">
        <v>839</v>
      </c>
      <c r="C42" s="313"/>
      <c r="D42" s="47">
        <v>7</v>
      </c>
      <c r="E42" s="47">
        <v>1</v>
      </c>
      <c r="F42" s="47">
        <f t="shared" si="0"/>
        <v>6</v>
      </c>
      <c r="G42" s="49">
        <f t="shared" si="1"/>
        <v>14.3</v>
      </c>
      <c r="H42" s="69"/>
    </row>
    <row r="43" spans="1:8" ht="15.75">
      <c r="A43" s="47">
        <v>35</v>
      </c>
      <c r="B43" s="48" t="s">
        <v>840</v>
      </c>
      <c r="C43" s="313"/>
      <c r="D43" s="47">
        <v>7</v>
      </c>
      <c r="E43" s="47">
        <v>1</v>
      </c>
      <c r="F43" s="47">
        <f t="shared" si="0"/>
        <v>6</v>
      </c>
      <c r="G43" s="49">
        <f t="shared" si="1"/>
        <v>14.3</v>
      </c>
      <c r="H43" s="69"/>
    </row>
    <row r="44" spans="1:8" ht="31.5">
      <c r="A44" s="47">
        <v>36</v>
      </c>
      <c r="B44" s="48" t="s">
        <v>841</v>
      </c>
      <c r="C44" s="313"/>
      <c r="D44" s="47">
        <v>7</v>
      </c>
      <c r="E44" s="47">
        <v>1</v>
      </c>
      <c r="F44" s="47">
        <f t="shared" si="0"/>
        <v>6</v>
      </c>
      <c r="G44" s="49">
        <f t="shared" si="1"/>
        <v>14.3</v>
      </c>
      <c r="H44" s="69"/>
    </row>
    <row r="45" spans="1:8" ht="15.75">
      <c r="A45" s="47">
        <v>37</v>
      </c>
      <c r="B45" s="48" t="s">
        <v>842</v>
      </c>
      <c r="C45" s="313"/>
      <c r="D45" s="47">
        <v>7</v>
      </c>
      <c r="E45" s="47">
        <v>1</v>
      </c>
      <c r="F45" s="47">
        <f t="shared" si="0"/>
        <v>6</v>
      </c>
      <c r="G45" s="49">
        <f t="shared" si="1"/>
        <v>14.3</v>
      </c>
      <c r="H45" s="69"/>
    </row>
    <row r="46" spans="1:8" ht="31.5">
      <c r="A46" s="47">
        <v>38</v>
      </c>
      <c r="B46" s="48" t="s">
        <v>843</v>
      </c>
      <c r="C46" s="313"/>
      <c r="D46" s="47">
        <v>5</v>
      </c>
      <c r="E46" s="47">
        <v>1</v>
      </c>
      <c r="F46" s="47">
        <f t="shared" si="0"/>
        <v>4</v>
      </c>
      <c r="G46" s="49">
        <f t="shared" si="1"/>
        <v>20</v>
      </c>
      <c r="H46" s="69"/>
    </row>
    <row r="47" spans="1:8" ht="31.5">
      <c r="A47" s="47">
        <v>39</v>
      </c>
      <c r="B47" s="48" t="s">
        <v>844</v>
      </c>
      <c r="C47" s="313"/>
      <c r="D47" s="47">
        <v>5</v>
      </c>
      <c r="E47" s="47">
        <v>1</v>
      </c>
      <c r="F47" s="47">
        <f t="shared" si="0"/>
        <v>4</v>
      </c>
      <c r="G47" s="49">
        <f t="shared" si="1"/>
        <v>20</v>
      </c>
      <c r="H47" s="69"/>
    </row>
    <row r="48" spans="1:8" ht="31.5" customHeight="1">
      <c r="A48" s="47">
        <v>40</v>
      </c>
      <c r="B48" s="48" t="s">
        <v>845</v>
      </c>
      <c r="C48" s="313"/>
      <c r="D48" s="47">
        <v>5</v>
      </c>
      <c r="E48" s="47">
        <v>1</v>
      </c>
      <c r="F48" s="47">
        <f t="shared" si="0"/>
        <v>4</v>
      </c>
      <c r="G48" s="49">
        <f t="shared" si="1"/>
        <v>20</v>
      </c>
      <c r="H48" s="69"/>
    </row>
    <row r="49" spans="1:8" ht="12.75" customHeight="1">
      <c r="A49" s="207" t="s">
        <v>316</v>
      </c>
      <c r="B49" s="172" t="s">
        <v>1117</v>
      </c>
      <c r="C49" s="313" t="s">
        <v>811</v>
      </c>
      <c r="D49" s="47"/>
      <c r="E49" s="47"/>
      <c r="F49" s="47"/>
      <c r="G49" s="49"/>
      <c r="H49" s="69"/>
    </row>
    <row r="50" spans="1:8" ht="31.5">
      <c r="A50" s="47">
        <v>41</v>
      </c>
      <c r="B50" s="48" t="s">
        <v>846</v>
      </c>
      <c r="C50" s="313"/>
      <c r="D50" s="47">
        <v>7</v>
      </c>
      <c r="E50" s="47">
        <v>1</v>
      </c>
      <c r="F50" s="47">
        <f t="shared" si="0"/>
        <v>6</v>
      </c>
      <c r="G50" s="49">
        <f t="shared" si="1"/>
        <v>14.3</v>
      </c>
      <c r="H50" s="69"/>
    </row>
    <row r="51" spans="1:8" ht="31.5">
      <c r="A51" s="47">
        <v>42</v>
      </c>
      <c r="B51" s="48" t="s">
        <v>847</v>
      </c>
      <c r="C51" s="313"/>
      <c r="D51" s="47">
        <v>7</v>
      </c>
      <c r="E51" s="47">
        <v>1</v>
      </c>
      <c r="F51" s="47">
        <f t="shared" si="0"/>
        <v>6</v>
      </c>
      <c r="G51" s="49">
        <f t="shared" si="1"/>
        <v>14.3</v>
      </c>
      <c r="H51" s="69"/>
    </row>
    <row r="52" spans="1:8" ht="15.75">
      <c r="A52" s="47">
        <v>43</v>
      </c>
      <c r="B52" s="48" t="s">
        <v>848</v>
      </c>
      <c r="C52" s="313"/>
      <c r="D52" s="47">
        <v>7</v>
      </c>
      <c r="E52" s="47">
        <v>1</v>
      </c>
      <c r="F52" s="47">
        <f t="shared" si="0"/>
        <v>6</v>
      </c>
      <c r="G52" s="49">
        <f t="shared" si="1"/>
        <v>14.3</v>
      </c>
      <c r="H52" s="69"/>
    </row>
    <row r="53" spans="1:8" ht="15.75">
      <c r="A53" s="47">
        <v>44</v>
      </c>
      <c r="B53" s="48" t="s">
        <v>849</v>
      </c>
      <c r="C53" s="313"/>
      <c r="D53" s="47">
        <v>7</v>
      </c>
      <c r="E53" s="47">
        <v>1</v>
      </c>
      <c r="F53" s="47">
        <f t="shared" si="0"/>
        <v>6</v>
      </c>
      <c r="G53" s="49">
        <f t="shared" si="1"/>
        <v>14.3</v>
      </c>
      <c r="H53" s="69"/>
    </row>
    <row r="54" spans="1:8" ht="63">
      <c r="A54" s="47">
        <v>45</v>
      </c>
      <c r="B54" s="48" t="s">
        <v>1118</v>
      </c>
      <c r="C54" s="313"/>
      <c r="D54" s="47">
        <v>15</v>
      </c>
      <c r="E54" s="47">
        <v>2</v>
      </c>
      <c r="F54" s="47">
        <f t="shared" si="0"/>
        <v>13</v>
      </c>
      <c r="G54" s="49">
        <f t="shared" si="1"/>
        <v>13.3</v>
      </c>
      <c r="H54" s="69"/>
    </row>
    <row r="55" spans="1:8" ht="15.75">
      <c r="A55" s="47">
        <v>46</v>
      </c>
      <c r="B55" s="48" t="s">
        <v>850</v>
      </c>
      <c r="C55" s="313"/>
      <c r="D55" s="47">
        <v>5</v>
      </c>
      <c r="E55" s="47">
        <v>1</v>
      </c>
      <c r="F55" s="47">
        <f t="shared" si="0"/>
        <v>4</v>
      </c>
      <c r="G55" s="49">
        <f t="shared" si="1"/>
        <v>20</v>
      </c>
      <c r="H55" s="69"/>
    </row>
    <row r="56" spans="1:8" ht="15.75">
      <c r="A56" s="47">
        <v>47</v>
      </c>
      <c r="B56" s="48" t="s">
        <v>851</v>
      </c>
      <c r="C56" s="313"/>
      <c r="D56" s="47">
        <v>5</v>
      </c>
      <c r="E56" s="47">
        <v>1</v>
      </c>
      <c r="F56" s="47">
        <f t="shared" si="0"/>
        <v>4</v>
      </c>
      <c r="G56" s="49">
        <f t="shared" si="1"/>
        <v>20</v>
      </c>
      <c r="H56" s="69"/>
    </row>
    <row r="57" spans="1:8" ht="15.75">
      <c r="A57" s="47">
        <v>48</v>
      </c>
      <c r="B57" s="48" t="s">
        <v>852</v>
      </c>
      <c r="C57" s="313"/>
      <c r="D57" s="47">
        <v>5</v>
      </c>
      <c r="E57" s="47">
        <v>1</v>
      </c>
      <c r="F57" s="47">
        <f t="shared" si="0"/>
        <v>4</v>
      </c>
      <c r="G57" s="49">
        <f t="shared" si="1"/>
        <v>20</v>
      </c>
      <c r="H57" s="69"/>
    </row>
    <row r="58" spans="1:8" ht="15.75" customHeight="1">
      <c r="A58" s="207" t="s">
        <v>320</v>
      </c>
      <c r="B58" s="121" t="s">
        <v>1119</v>
      </c>
      <c r="C58" s="313" t="s">
        <v>811</v>
      </c>
      <c r="D58" s="47"/>
      <c r="E58" s="47"/>
      <c r="F58" s="47"/>
      <c r="G58" s="49"/>
      <c r="H58" s="69"/>
    </row>
    <row r="59" spans="1:8" ht="15.75">
      <c r="A59" s="47">
        <v>49</v>
      </c>
      <c r="B59" s="48" t="s">
        <v>853</v>
      </c>
      <c r="C59" s="313"/>
      <c r="D59" s="47">
        <v>15</v>
      </c>
      <c r="E59" s="47">
        <v>2</v>
      </c>
      <c r="F59" s="47">
        <f t="shared" si="0"/>
        <v>13</v>
      </c>
      <c r="G59" s="49">
        <f t="shared" si="1"/>
        <v>13.3</v>
      </c>
      <c r="H59" s="69"/>
    </row>
    <row r="60" spans="1:8" ht="15.75">
      <c r="A60" s="47">
        <v>50</v>
      </c>
      <c r="B60" s="48" t="s">
        <v>854</v>
      </c>
      <c r="C60" s="313"/>
      <c r="D60" s="47">
        <v>10</v>
      </c>
      <c r="E60" s="47">
        <v>1</v>
      </c>
      <c r="F60" s="47">
        <f t="shared" si="0"/>
        <v>9</v>
      </c>
      <c r="G60" s="49">
        <f t="shared" si="1"/>
        <v>10</v>
      </c>
      <c r="H60" s="69"/>
    </row>
    <row r="61" spans="1:8" ht="15.75">
      <c r="A61" s="47">
        <v>51</v>
      </c>
      <c r="B61" s="48" t="s">
        <v>855</v>
      </c>
      <c r="C61" s="313"/>
      <c r="D61" s="47">
        <v>15</v>
      </c>
      <c r="E61" s="47">
        <v>2</v>
      </c>
      <c r="F61" s="47">
        <f t="shared" si="0"/>
        <v>13</v>
      </c>
      <c r="G61" s="49">
        <f t="shared" si="1"/>
        <v>13.3</v>
      </c>
      <c r="H61" s="69"/>
    </row>
    <row r="62" spans="1:8" ht="15.75">
      <c r="A62" s="47">
        <v>52</v>
      </c>
      <c r="B62" s="48" t="s">
        <v>1123</v>
      </c>
      <c r="C62" s="313"/>
      <c r="D62" s="47">
        <v>7</v>
      </c>
      <c r="E62" s="47">
        <v>1</v>
      </c>
      <c r="F62" s="47">
        <f t="shared" si="0"/>
        <v>6</v>
      </c>
      <c r="G62" s="49">
        <f t="shared" si="1"/>
        <v>14.3</v>
      </c>
      <c r="H62" s="69"/>
    </row>
    <row r="63" spans="1:8" ht="31.5">
      <c r="A63" s="47">
        <v>53</v>
      </c>
      <c r="B63" s="48" t="s">
        <v>856</v>
      </c>
      <c r="C63" s="313"/>
      <c r="D63" s="47">
        <v>15</v>
      </c>
      <c r="E63" s="47">
        <v>2</v>
      </c>
      <c r="F63" s="47">
        <f t="shared" si="0"/>
        <v>13</v>
      </c>
      <c r="G63" s="49">
        <f t="shared" si="1"/>
        <v>13.3</v>
      </c>
      <c r="H63" s="69"/>
    </row>
    <row r="64" spans="1:8" ht="31.5">
      <c r="A64" s="47">
        <v>54</v>
      </c>
      <c r="B64" s="48" t="s">
        <v>857</v>
      </c>
      <c r="C64" s="313"/>
      <c r="D64" s="47">
        <v>10</v>
      </c>
      <c r="E64" s="47">
        <v>1</v>
      </c>
      <c r="F64" s="47">
        <f t="shared" si="0"/>
        <v>9</v>
      </c>
      <c r="G64" s="49">
        <f t="shared" si="1"/>
        <v>10</v>
      </c>
      <c r="H64" s="69"/>
    </row>
    <row r="65" spans="1:8" ht="31.5">
      <c r="A65" s="47">
        <v>55</v>
      </c>
      <c r="B65" s="48" t="s">
        <v>858</v>
      </c>
      <c r="C65" s="313"/>
      <c r="D65" s="47">
        <v>15</v>
      </c>
      <c r="E65" s="47">
        <v>1</v>
      </c>
      <c r="F65" s="47">
        <f t="shared" si="0"/>
        <v>14</v>
      </c>
      <c r="G65" s="49">
        <f t="shared" si="1"/>
        <v>6.7</v>
      </c>
      <c r="H65" s="69"/>
    </row>
    <row r="66" spans="1:8" ht="31.5">
      <c r="A66" s="47">
        <v>56</v>
      </c>
      <c r="B66" s="48" t="s">
        <v>859</v>
      </c>
      <c r="C66" s="313"/>
      <c r="D66" s="47">
        <v>15</v>
      </c>
      <c r="E66" s="47">
        <v>2</v>
      </c>
      <c r="F66" s="47">
        <f t="shared" si="0"/>
        <v>13</v>
      </c>
      <c r="G66" s="49">
        <f t="shared" si="1"/>
        <v>13.3</v>
      </c>
      <c r="H66" s="69"/>
    </row>
    <row r="67" spans="1:8" ht="15.75">
      <c r="A67" s="207" t="s">
        <v>326</v>
      </c>
      <c r="B67" s="46" t="s">
        <v>1120</v>
      </c>
      <c r="C67" s="313"/>
      <c r="D67" s="47"/>
      <c r="E67" s="47"/>
      <c r="F67" s="47"/>
      <c r="G67" s="49"/>
      <c r="H67" s="69"/>
    </row>
    <row r="68" spans="1:8" ht="15.75">
      <c r="A68" s="47">
        <v>57</v>
      </c>
      <c r="B68" s="48" t="s">
        <v>860</v>
      </c>
      <c r="C68" s="313"/>
      <c r="D68" s="47">
        <v>7</v>
      </c>
      <c r="E68" s="47">
        <v>1</v>
      </c>
      <c r="F68" s="47">
        <f t="shared" si="0"/>
        <v>6</v>
      </c>
      <c r="G68" s="49">
        <f t="shared" si="1"/>
        <v>14.3</v>
      </c>
      <c r="H68" s="69"/>
    </row>
    <row r="69" spans="1:8" ht="31.5">
      <c r="A69" s="47">
        <v>58</v>
      </c>
      <c r="B69" s="48" t="s">
        <v>861</v>
      </c>
      <c r="C69" s="313"/>
      <c r="D69" s="47">
        <v>7</v>
      </c>
      <c r="E69" s="47">
        <v>1</v>
      </c>
      <c r="F69" s="47">
        <f t="shared" si="0"/>
        <v>6</v>
      </c>
      <c r="G69" s="49">
        <f t="shared" si="1"/>
        <v>14.3</v>
      </c>
      <c r="H69" s="69"/>
    </row>
    <row r="70" spans="1:8" ht="31.5">
      <c r="A70" s="47">
        <v>59</v>
      </c>
      <c r="B70" s="48" t="s">
        <v>862</v>
      </c>
      <c r="C70" s="313"/>
      <c r="D70" s="47">
        <v>7</v>
      </c>
      <c r="E70" s="47">
        <v>1</v>
      </c>
      <c r="F70" s="47">
        <f t="shared" si="0"/>
        <v>6</v>
      </c>
      <c r="G70" s="49">
        <f t="shared" si="1"/>
        <v>14.3</v>
      </c>
      <c r="H70" s="69"/>
    </row>
    <row r="71" spans="1:8" ht="15.75">
      <c r="A71" s="207" t="s">
        <v>330</v>
      </c>
      <c r="B71" s="46" t="s">
        <v>1121</v>
      </c>
      <c r="C71" s="313"/>
      <c r="D71" s="47"/>
      <c r="E71" s="47"/>
      <c r="F71" s="47"/>
      <c r="G71" s="49"/>
      <c r="H71" s="69"/>
    </row>
    <row r="72" spans="1:8" ht="15.75" customHeight="1">
      <c r="A72" s="47">
        <v>60</v>
      </c>
      <c r="B72" s="48" t="s">
        <v>863</v>
      </c>
      <c r="C72" s="313"/>
      <c r="D72" s="47">
        <v>30</v>
      </c>
      <c r="E72" s="47">
        <v>3</v>
      </c>
      <c r="F72" s="47">
        <f t="shared" si="0"/>
        <v>27</v>
      </c>
      <c r="G72" s="49">
        <f t="shared" si="1"/>
        <v>10</v>
      </c>
      <c r="H72" s="69"/>
    </row>
    <row r="73" spans="1:8" ht="15.75">
      <c r="A73" s="47">
        <v>61</v>
      </c>
      <c r="B73" s="48" t="s">
        <v>864</v>
      </c>
      <c r="C73" s="313"/>
      <c r="D73" s="47">
        <v>30</v>
      </c>
      <c r="E73" s="47">
        <v>3</v>
      </c>
      <c r="F73" s="47">
        <f t="shared" si="0"/>
        <v>27</v>
      </c>
      <c r="G73" s="49">
        <f t="shared" si="1"/>
        <v>10</v>
      </c>
      <c r="H73" s="69"/>
    </row>
    <row r="74" spans="1:8" ht="47.25">
      <c r="A74" s="47">
        <v>62</v>
      </c>
      <c r="B74" s="48" t="s">
        <v>865</v>
      </c>
      <c r="C74" s="47" t="s">
        <v>811</v>
      </c>
      <c r="D74" s="47">
        <v>5</v>
      </c>
      <c r="E74" s="47">
        <v>1</v>
      </c>
      <c r="F74" s="47">
        <f t="shared" si="0"/>
        <v>4</v>
      </c>
      <c r="G74" s="49">
        <f t="shared" si="1"/>
        <v>20</v>
      </c>
      <c r="H74" s="69"/>
    </row>
    <row r="75" spans="1:8" ht="15.75">
      <c r="A75" s="173"/>
      <c r="B75" s="52" t="s">
        <v>1082</v>
      </c>
      <c r="C75" s="80">
        <f>A74</f>
        <v>62</v>
      </c>
      <c r="D75" s="173"/>
      <c r="E75" s="173"/>
      <c r="F75" s="173"/>
      <c r="G75" s="174"/>
      <c r="H75" s="62"/>
    </row>
    <row r="76" spans="1:8" ht="15.75">
      <c r="A76" s="62"/>
      <c r="B76" s="52" t="s">
        <v>363</v>
      </c>
      <c r="C76" s="164">
        <f>ROUND((SUM((G7:G74))/A74),1)</f>
        <v>15.8</v>
      </c>
      <c r="D76" s="62"/>
      <c r="E76" s="62"/>
      <c r="F76" s="62"/>
      <c r="G76" s="175"/>
      <c r="H76" s="62"/>
    </row>
  </sheetData>
  <sheetProtection selectLockedCells="1" selectUnlockedCells="1"/>
  <mergeCells count="7">
    <mergeCell ref="C58:C73"/>
    <mergeCell ref="A1:H1"/>
    <mergeCell ref="A2:H2"/>
    <mergeCell ref="A3:H3"/>
    <mergeCell ref="C7:C21"/>
    <mergeCell ref="C22:C48"/>
    <mergeCell ref="C49:C57"/>
  </mergeCells>
  <printOptions/>
  <pageMargins left="0.45" right="0.5" top="0.5" bottom="0.25" header="0.5118055555555555" footer="0.5118055555555555"/>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I77"/>
  <sheetViews>
    <sheetView zoomScale="85" zoomScaleNormal="85" zoomScalePageLayoutView="0" workbookViewId="0" topLeftCell="A1">
      <selection activeCell="A3" sqref="A3:H3"/>
    </sheetView>
  </sheetViews>
  <sheetFormatPr defaultColWidth="9.7109375" defaultRowHeight="12.75"/>
  <cols>
    <col min="1" max="1" width="4.421875" style="95" customWidth="1"/>
    <col min="2" max="2" width="5.00390625" style="51" customWidth="1"/>
    <col min="3" max="3" width="71.57421875" style="101" customWidth="1"/>
    <col min="4" max="4" width="11.7109375" style="1" customWidth="1"/>
    <col min="5" max="5" width="8.7109375" style="51" customWidth="1"/>
    <col min="6" max="6" width="6.7109375" style="51" customWidth="1"/>
    <col min="7" max="7" width="7.8515625" style="51" customWidth="1"/>
    <col min="8" max="8" width="7.421875" style="54" customWidth="1"/>
    <col min="9" max="9" width="15.140625" style="51" customWidth="1"/>
    <col min="10" max="16384" width="9.7109375" style="51" customWidth="1"/>
  </cols>
  <sheetData>
    <row r="1" spans="1:8" ht="15.75">
      <c r="A1" s="310" t="s">
        <v>866</v>
      </c>
      <c r="B1" s="310"/>
      <c r="C1" s="310"/>
      <c r="D1" s="310"/>
      <c r="E1" s="310"/>
      <c r="F1" s="310"/>
      <c r="G1" s="310"/>
      <c r="H1" s="310"/>
    </row>
    <row r="2" spans="1:8" ht="15.75" customHeight="1">
      <c r="A2" s="311" t="s">
        <v>236</v>
      </c>
      <c r="B2" s="311"/>
      <c r="C2" s="311"/>
      <c r="D2" s="311"/>
      <c r="E2" s="311"/>
      <c r="F2" s="311"/>
      <c r="G2" s="311"/>
      <c r="H2" s="311"/>
    </row>
    <row r="3" spans="1:8" ht="15.75" customHeight="1">
      <c r="A3" s="309" t="s">
        <v>1225</v>
      </c>
      <c r="B3" s="309"/>
      <c r="C3" s="309"/>
      <c r="D3" s="309"/>
      <c r="E3" s="309"/>
      <c r="F3" s="309"/>
      <c r="G3" s="309"/>
      <c r="H3" s="309"/>
    </row>
    <row r="5" spans="1:9" ht="110.25">
      <c r="A5" s="79"/>
      <c r="B5" s="233" t="s">
        <v>195</v>
      </c>
      <c r="C5" s="231" t="s">
        <v>237</v>
      </c>
      <c r="D5" s="231" t="s">
        <v>525</v>
      </c>
      <c r="E5" s="231" t="s">
        <v>239</v>
      </c>
      <c r="F5" s="231" t="s">
        <v>240</v>
      </c>
      <c r="G5" s="231" t="s">
        <v>241</v>
      </c>
      <c r="H5" s="232" t="s">
        <v>341</v>
      </c>
      <c r="I5" s="231" t="s">
        <v>202</v>
      </c>
    </row>
    <row r="6" spans="1:9" ht="15.75">
      <c r="A6" s="79"/>
      <c r="B6" s="231" t="s">
        <v>243</v>
      </c>
      <c r="C6" s="236" t="s">
        <v>1125</v>
      </c>
      <c r="D6" s="236"/>
      <c r="E6" s="236"/>
      <c r="F6" s="236"/>
      <c r="G6" s="236"/>
      <c r="H6" s="292"/>
      <c r="I6" s="235"/>
    </row>
    <row r="7" spans="1:9" ht="31.5">
      <c r="A7" s="79"/>
      <c r="B7" s="234">
        <v>1</v>
      </c>
      <c r="C7" s="235" t="s">
        <v>867</v>
      </c>
      <c r="D7" s="314" t="s">
        <v>868</v>
      </c>
      <c r="E7" s="234">
        <v>30</v>
      </c>
      <c r="F7" s="234">
        <f>E7-G7</f>
        <v>2</v>
      </c>
      <c r="G7" s="234">
        <v>28</v>
      </c>
      <c r="H7" s="240">
        <f>ROUND((F7/E7)*100,1)</f>
        <v>6.7</v>
      </c>
      <c r="I7" s="234"/>
    </row>
    <row r="8" spans="1:9" ht="31.5">
      <c r="A8" s="79"/>
      <c r="B8" s="234">
        <v>2</v>
      </c>
      <c r="C8" s="235" t="s">
        <v>44</v>
      </c>
      <c r="D8" s="314"/>
      <c r="E8" s="234">
        <v>20</v>
      </c>
      <c r="F8" s="234">
        <f aca="true" t="shared" si="0" ref="F8:F71">E8-G8</f>
        <v>2</v>
      </c>
      <c r="G8" s="234">
        <v>18</v>
      </c>
      <c r="H8" s="240">
        <f>ROUND((F8/E8)*100,1)</f>
        <v>10</v>
      </c>
      <c r="I8" s="234"/>
    </row>
    <row r="9" spans="1:9" ht="31.5">
      <c r="A9" s="79"/>
      <c r="B9" s="234">
        <v>3</v>
      </c>
      <c r="C9" s="235" t="s">
        <v>45</v>
      </c>
      <c r="D9" s="314"/>
      <c r="E9" s="234">
        <v>30</v>
      </c>
      <c r="F9" s="234">
        <f t="shared" si="0"/>
        <v>2</v>
      </c>
      <c r="G9" s="234">
        <v>28</v>
      </c>
      <c r="H9" s="240">
        <f aca="true" t="shared" si="1" ref="H9:H72">ROUND((F9/E9)*100,1)</f>
        <v>6.7</v>
      </c>
      <c r="I9" s="234"/>
    </row>
    <row r="10" spans="1:9" ht="31.5">
      <c r="A10" s="79"/>
      <c r="B10" s="234">
        <v>4</v>
      </c>
      <c r="C10" s="235" t="s">
        <v>46</v>
      </c>
      <c r="D10" s="314"/>
      <c r="E10" s="234">
        <v>20</v>
      </c>
      <c r="F10" s="234">
        <f t="shared" si="0"/>
        <v>2</v>
      </c>
      <c r="G10" s="234">
        <v>18</v>
      </c>
      <c r="H10" s="240">
        <f t="shared" si="1"/>
        <v>10</v>
      </c>
      <c r="I10" s="234"/>
    </row>
    <row r="11" spans="1:9" ht="15.75">
      <c r="A11" s="79"/>
      <c r="B11" s="234">
        <v>5</v>
      </c>
      <c r="C11" s="235" t="s">
        <v>47</v>
      </c>
      <c r="D11" s="314"/>
      <c r="E11" s="234">
        <v>7</v>
      </c>
      <c r="F11" s="234">
        <f t="shared" si="0"/>
        <v>2</v>
      </c>
      <c r="G11" s="234">
        <v>5</v>
      </c>
      <c r="H11" s="240">
        <f t="shared" si="1"/>
        <v>28.6</v>
      </c>
      <c r="I11" s="234"/>
    </row>
    <row r="12" spans="1:9" ht="15.75">
      <c r="A12" s="79"/>
      <c r="B12" s="234">
        <v>6</v>
      </c>
      <c r="C12" s="235" t="s">
        <v>48</v>
      </c>
      <c r="D12" s="314"/>
      <c r="E12" s="234">
        <v>7</v>
      </c>
      <c r="F12" s="234">
        <f t="shared" si="0"/>
        <v>2</v>
      </c>
      <c r="G12" s="234">
        <v>5</v>
      </c>
      <c r="H12" s="240">
        <f t="shared" si="1"/>
        <v>28.6</v>
      </c>
      <c r="I12" s="234"/>
    </row>
    <row r="13" spans="1:9" ht="15.75">
      <c r="A13" s="79"/>
      <c r="B13" s="234">
        <v>7</v>
      </c>
      <c r="C13" s="235" t="s">
        <v>49</v>
      </c>
      <c r="D13" s="314"/>
      <c r="E13" s="234">
        <v>7</v>
      </c>
      <c r="F13" s="234">
        <f t="shared" si="0"/>
        <v>2</v>
      </c>
      <c r="G13" s="234">
        <v>5</v>
      </c>
      <c r="H13" s="240">
        <f t="shared" si="1"/>
        <v>28.6</v>
      </c>
      <c r="I13" s="234"/>
    </row>
    <row r="14" spans="1:9" ht="15.75">
      <c r="A14" s="79"/>
      <c r="B14" s="234">
        <v>8</v>
      </c>
      <c r="C14" s="235" t="s">
        <v>50</v>
      </c>
      <c r="D14" s="314"/>
      <c r="E14" s="234">
        <v>7</v>
      </c>
      <c r="F14" s="234">
        <f t="shared" si="0"/>
        <v>2</v>
      </c>
      <c r="G14" s="234">
        <v>5</v>
      </c>
      <c r="H14" s="240">
        <f t="shared" si="1"/>
        <v>28.6</v>
      </c>
      <c r="I14" s="234"/>
    </row>
    <row r="15" spans="1:9" ht="15.75">
      <c r="A15" s="79"/>
      <c r="B15" s="231" t="s">
        <v>296</v>
      </c>
      <c r="C15" s="233" t="s">
        <v>1126</v>
      </c>
      <c r="D15" s="314"/>
      <c r="E15" s="233"/>
      <c r="F15" s="234"/>
      <c r="G15" s="233"/>
      <c r="H15" s="240"/>
      <c r="I15" s="233"/>
    </row>
    <row r="16" spans="1:9" ht="31.5">
      <c r="A16" s="79"/>
      <c r="B16" s="234">
        <v>9</v>
      </c>
      <c r="C16" s="235" t="s">
        <v>51</v>
      </c>
      <c r="D16" s="314"/>
      <c r="E16" s="234">
        <v>15</v>
      </c>
      <c r="F16" s="234">
        <f t="shared" si="0"/>
        <v>3</v>
      </c>
      <c r="G16" s="234">
        <v>12</v>
      </c>
      <c r="H16" s="240">
        <f t="shared" si="1"/>
        <v>20</v>
      </c>
      <c r="I16" s="235"/>
    </row>
    <row r="17" spans="1:9" ht="15.75">
      <c r="A17" s="79"/>
      <c r="B17" s="231" t="s">
        <v>304</v>
      </c>
      <c r="C17" s="233" t="s">
        <v>1127</v>
      </c>
      <c r="D17" s="314"/>
      <c r="E17" s="233"/>
      <c r="F17" s="234"/>
      <c r="G17" s="233"/>
      <c r="H17" s="240"/>
      <c r="I17" s="233"/>
    </row>
    <row r="18" spans="1:9" ht="15.75">
      <c r="A18" s="79"/>
      <c r="B18" s="231"/>
      <c r="C18" s="233" t="s">
        <v>52</v>
      </c>
      <c r="D18" s="314"/>
      <c r="E18" s="233"/>
      <c r="F18" s="234"/>
      <c r="G18" s="233"/>
      <c r="H18" s="240"/>
      <c r="I18" s="233"/>
    </row>
    <row r="19" spans="1:9" ht="110.25">
      <c r="A19" s="79"/>
      <c r="B19" s="237">
        <v>10</v>
      </c>
      <c r="C19" s="235" t="s">
        <v>53</v>
      </c>
      <c r="D19" s="234" t="s">
        <v>868</v>
      </c>
      <c r="E19" s="234">
        <v>10</v>
      </c>
      <c r="F19" s="234">
        <f t="shared" si="0"/>
        <v>1</v>
      </c>
      <c r="G19" s="234">
        <v>9</v>
      </c>
      <c r="H19" s="240">
        <f t="shared" si="1"/>
        <v>10</v>
      </c>
      <c r="I19" s="235"/>
    </row>
    <row r="20" spans="1:9" ht="31.5">
      <c r="A20" s="79"/>
      <c r="B20" s="237">
        <v>11</v>
      </c>
      <c r="C20" s="235" t="s">
        <v>54</v>
      </c>
      <c r="D20" s="314" t="s">
        <v>868</v>
      </c>
      <c r="E20" s="234">
        <v>10</v>
      </c>
      <c r="F20" s="234">
        <f t="shared" si="0"/>
        <v>2</v>
      </c>
      <c r="G20" s="234">
        <v>8</v>
      </c>
      <c r="H20" s="240">
        <f t="shared" si="1"/>
        <v>20</v>
      </c>
      <c r="I20" s="235"/>
    </row>
    <row r="21" spans="1:9" ht="15.75">
      <c r="A21" s="79"/>
      <c r="B21" s="237">
        <v>12</v>
      </c>
      <c r="C21" s="235" t="s">
        <v>55</v>
      </c>
      <c r="D21" s="314"/>
      <c r="E21" s="234">
        <v>15</v>
      </c>
      <c r="F21" s="234">
        <f t="shared" si="0"/>
        <v>2</v>
      </c>
      <c r="G21" s="234">
        <v>13</v>
      </c>
      <c r="H21" s="240">
        <f t="shared" si="1"/>
        <v>13.3</v>
      </c>
      <c r="I21" s="234"/>
    </row>
    <row r="22" spans="1:9" ht="15.75">
      <c r="A22" s="79"/>
      <c r="B22" s="237">
        <v>13</v>
      </c>
      <c r="C22" s="235" t="s">
        <v>56</v>
      </c>
      <c r="D22" s="314"/>
      <c r="E22" s="234">
        <v>15</v>
      </c>
      <c r="F22" s="234">
        <f t="shared" si="0"/>
        <v>2</v>
      </c>
      <c r="G22" s="234">
        <v>13</v>
      </c>
      <c r="H22" s="240">
        <f t="shared" si="1"/>
        <v>13.3</v>
      </c>
      <c r="I22" s="234"/>
    </row>
    <row r="23" spans="1:9" ht="15.75">
      <c r="A23" s="79"/>
      <c r="B23" s="237">
        <v>14</v>
      </c>
      <c r="C23" s="235" t="s">
        <v>57</v>
      </c>
      <c r="D23" s="314"/>
      <c r="E23" s="234">
        <v>15</v>
      </c>
      <c r="F23" s="234">
        <f t="shared" si="0"/>
        <v>8</v>
      </c>
      <c r="G23" s="234">
        <v>7</v>
      </c>
      <c r="H23" s="240">
        <f t="shared" si="1"/>
        <v>53.3</v>
      </c>
      <c r="I23" s="234"/>
    </row>
    <row r="24" spans="1:9" ht="15.75">
      <c r="A24" s="79"/>
      <c r="B24" s="231" t="s">
        <v>316</v>
      </c>
      <c r="C24" s="233" t="s">
        <v>58</v>
      </c>
      <c r="D24" s="234"/>
      <c r="E24" s="233"/>
      <c r="F24" s="234"/>
      <c r="G24" s="233"/>
      <c r="H24" s="240"/>
      <c r="I24" s="233"/>
    </row>
    <row r="25" spans="1:9" ht="12.75" customHeight="1">
      <c r="A25" s="79"/>
      <c r="B25" s="234">
        <v>15</v>
      </c>
      <c r="C25" s="235" t="s">
        <v>59</v>
      </c>
      <c r="D25" s="314" t="s">
        <v>868</v>
      </c>
      <c r="E25" s="234">
        <v>30</v>
      </c>
      <c r="F25" s="234">
        <f t="shared" si="0"/>
        <v>6</v>
      </c>
      <c r="G25" s="234">
        <v>24</v>
      </c>
      <c r="H25" s="240">
        <f t="shared" si="1"/>
        <v>20</v>
      </c>
      <c r="I25" s="234"/>
    </row>
    <row r="26" spans="1:9" ht="31.5">
      <c r="A26" s="79"/>
      <c r="B26" s="234">
        <v>16</v>
      </c>
      <c r="C26" s="293" t="s">
        <v>153</v>
      </c>
      <c r="D26" s="314"/>
      <c r="E26" s="234">
        <v>30</v>
      </c>
      <c r="F26" s="234">
        <f t="shared" si="0"/>
        <v>6</v>
      </c>
      <c r="G26" s="234">
        <v>24</v>
      </c>
      <c r="H26" s="240">
        <f t="shared" si="1"/>
        <v>20</v>
      </c>
      <c r="I26" s="234"/>
    </row>
    <row r="27" spans="1:9" ht="47.25">
      <c r="A27" s="79"/>
      <c r="B27" s="234">
        <v>17</v>
      </c>
      <c r="C27" s="293" t="s">
        <v>154</v>
      </c>
      <c r="D27" s="314"/>
      <c r="E27" s="234">
        <v>30</v>
      </c>
      <c r="F27" s="234">
        <f t="shared" si="0"/>
        <v>6</v>
      </c>
      <c r="G27" s="234">
        <v>24</v>
      </c>
      <c r="H27" s="240">
        <f t="shared" si="1"/>
        <v>20</v>
      </c>
      <c r="I27" s="234"/>
    </row>
    <row r="28" spans="1:9" ht="63">
      <c r="A28" s="79"/>
      <c r="B28" s="234">
        <v>18</v>
      </c>
      <c r="C28" s="293" t="s">
        <v>155</v>
      </c>
      <c r="D28" s="314"/>
      <c r="E28" s="234">
        <v>30</v>
      </c>
      <c r="F28" s="234">
        <f t="shared" si="0"/>
        <v>3</v>
      </c>
      <c r="G28" s="234">
        <v>27</v>
      </c>
      <c r="H28" s="240">
        <f t="shared" si="1"/>
        <v>10</v>
      </c>
      <c r="I28" s="234"/>
    </row>
    <row r="29" spans="1:9" ht="15.75">
      <c r="A29" s="79"/>
      <c r="B29" s="231" t="s">
        <v>320</v>
      </c>
      <c r="C29" s="233" t="s">
        <v>1124</v>
      </c>
      <c r="D29" s="234"/>
      <c r="E29" s="233"/>
      <c r="F29" s="234"/>
      <c r="G29" s="233"/>
      <c r="H29" s="240"/>
      <c r="I29" s="233"/>
    </row>
    <row r="30" spans="1:9" ht="12.75" customHeight="1">
      <c r="A30" s="79"/>
      <c r="B30" s="231"/>
      <c r="C30" s="233" t="s">
        <v>60</v>
      </c>
      <c r="D30" s="314" t="s">
        <v>868</v>
      </c>
      <c r="E30" s="233"/>
      <c r="F30" s="234"/>
      <c r="G30" s="233"/>
      <c r="H30" s="240"/>
      <c r="I30" s="233"/>
    </row>
    <row r="31" spans="1:9" ht="15.75">
      <c r="A31" s="79"/>
      <c r="B31" s="237">
        <v>19</v>
      </c>
      <c r="C31" s="235" t="s">
        <v>61</v>
      </c>
      <c r="D31" s="314"/>
      <c r="E31" s="234">
        <v>15</v>
      </c>
      <c r="F31" s="234">
        <f t="shared" si="0"/>
        <v>2</v>
      </c>
      <c r="G31" s="234">
        <v>13</v>
      </c>
      <c r="H31" s="240">
        <f t="shared" si="1"/>
        <v>13.3</v>
      </c>
      <c r="I31" s="234"/>
    </row>
    <row r="32" spans="1:9" ht="31.5">
      <c r="A32" s="79"/>
      <c r="B32" s="237">
        <v>20</v>
      </c>
      <c r="C32" s="235" t="s">
        <v>62</v>
      </c>
      <c r="D32" s="314"/>
      <c r="E32" s="234">
        <v>20</v>
      </c>
      <c r="F32" s="234">
        <f t="shared" si="0"/>
        <v>2</v>
      </c>
      <c r="G32" s="234">
        <v>18</v>
      </c>
      <c r="H32" s="240">
        <f t="shared" si="1"/>
        <v>10</v>
      </c>
      <c r="I32" s="234"/>
    </row>
    <row r="33" spans="1:9" ht="31.5">
      <c r="A33" s="79"/>
      <c r="B33" s="237">
        <v>21</v>
      </c>
      <c r="C33" s="235" t="s">
        <v>63</v>
      </c>
      <c r="D33" s="314"/>
      <c r="E33" s="234">
        <v>15</v>
      </c>
      <c r="F33" s="234">
        <f t="shared" si="0"/>
        <v>2</v>
      </c>
      <c r="G33" s="234">
        <v>13</v>
      </c>
      <c r="H33" s="240">
        <f t="shared" si="1"/>
        <v>13.3</v>
      </c>
      <c r="I33" s="234"/>
    </row>
    <row r="34" spans="1:9" ht="15.75">
      <c r="A34" s="79"/>
      <c r="B34" s="237">
        <v>22</v>
      </c>
      <c r="C34" s="235" t="s">
        <v>64</v>
      </c>
      <c r="D34" s="314"/>
      <c r="E34" s="234">
        <v>30</v>
      </c>
      <c r="F34" s="234">
        <f t="shared" si="0"/>
        <v>3</v>
      </c>
      <c r="G34" s="234">
        <v>27</v>
      </c>
      <c r="H34" s="240">
        <f t="shared" si="1"/>
        <v>10</v>
      </c>
      <c r="I34" s="234"/>
    </row>
    <row r="35" spans="1:9" ht="63">
      <c r="A35" s="79"/>
      <c r="B35" s="237">
        <v>23</v>
      </c>
      <c r="C35" s="235" t="s">
        <v>65</v>
      </c>
      <c r="D35" s="314"/>
      <c r="E35" s="234">
        <v>100</v>
      </c>
      <c r="F35" s="234">
        <f t="shared" si="0"/>
        <v>4</v>
      </c>
      <c r="G35" s="234">
        <v>96</v>
      </c>
      <c r="H35" s="240">
        <f t="shared" si="1"/>
        <v>4</v>
      </c>
      <c r="I35" s="234" t="s">
        <v>66</v>
      </c>
    </row>
    <row r="36" spans="1:9" ht="63">
      <c r="A36" s="79"/>
      <c r="B36" s="237">
        <v>24</v>
      </c>
      <c r="C36" s="235" t="s">
        <v>67</v>
      </c>
      <c r="D36" s="314"/>
      <c r="E36" s="234">
        <v>100</v>
      </c>
      <c r="F36" s="234">
        <f t="shared" si="0"/>
        <v>4</v>
      </c>
      <c r="G36" s="234">
        <v>96</v>
      </c>
      <c r="H36" s="240">
        <f t="shared" si="1"/>
        <v>4</v>
      </c>
      <c r="I36" s="234" t="s">
        <v>66</v>
      </c>
    </row>
    <row r="37" spans="1:9" ht="15.75">
      <c r="A37" s="79"/>
      <c r="B37" s="237">
        <v>25</v>
      </c>
      <c r="C37" s="235" t="s">
        <v>68</v>
      </c>
      <c r="D37" s="314"/>
      <c r="E37" s="234">
        <v>15</v>
      </c>
      <c r="F37" s="234">
        <f t="shared" si="0"/>
        <v>2</v>
      </c>
      <c r="G37" s="234">
        <v>13</v>
      </c>
      <c r="H37" s="240">
        <f t="shared" si="1"/>
        <v>13.3</v>
      </c>
      <c r="I37" s="234"/>
    </row>
    <row r="38" spans="1:9" ht="15.75">
      <c r="A38" s="79"/>
      <c r="B38" s="237">
        <v>26</v>
      </c>
      <c r="C38" s="235" t="s">
        <v>69</v>
      </c>
      <c r="D38" s="314"/>
      <c r="E38" s="234">
        <v>5</v>
      </c>
      <c r="F38" s="234">
        <f t="shared" si="0"/>
        <v>1</v>
      </c>
      <c r="G38" s="234">
        <v>4</v>
      </c>
      <c r="H38" s="240">
        <f t="shared" si="1"/>
        <v>20</v>
      </c>
      <c r="I38" s="234"/>
    </row>
    <row r="39" spans="1:9" ht="15.75">
      <c r="A39" s="79"/>
      <c r="B39" s="237">
        <v>27</v>
      </c>
      <c r="C39" s="235" t="s">
        <v>70</v>
      </c>
      <c r="D39" s="314"/>
      <c r="E39" s="234">
        <v>5</v>
      </c>
      <c r="F39" s="234">
        <f t="shared" si="0"/>
        <v>1</v>
      </c>
      <c r="G39" s="234">
        <v>4</v>
      </c>
      <c r="H39" s="240">
        <f t="shared" si="1"/>
        <v>20</v>
      </c>
      <c r="I39" s="234"/>
    </row>
    <row r="40" spans="1:9" ht="31.5">
      <c r="A40" s="79"/>
      <c r="B40" s="237">
        <v>28</v>
      </c>
      <c r="C40" s="235" t="s">
        <v>71</v>
      </c>
      <c r="D40" s="314"/>
      <c r="E40" s="234">
        <v>5</v>
      </c>
      <c r="F40" s="234">
        <f t="shared" si="0"/>
        <v>1</v>
      </c>
      <c r="G40" s="234">
        <v>4</v>
      </c>
      <c r="H40" s="240">
        <f t="shared" si="1"/>
        <v>20</v>
      </c>
      <c r="I40" s="234"/>
    </row>
    <row r="41" spans="1:9" ht="12.75" customHeight="1">
      <c r="A41" s="79"/>
      <c r="B41" s="237">
        <v>29</v>
      </c>
      <c r="C41" s="235" t="s">
        <v>72</v>
      </c>
      <c r="D41" s="314" t="s">
        <v>868</v>
      </c>
      <c r="E41" s="234">
        <v>10</v>
      </c>
      <c r="F41" s="234">
        <f t="shared" si="0"/>
        <v>1</v>
      </c>
      <c r="G41" s="234">
        <v>9</v>
      </c>
      <c r="H41" s="240">
        <f t="shared" si="1"/>
        <v>10</v>
      </c>
      <c r="I41" s="234"/>
    </row>
    <row r="42" spans="1:9" ht="15.75">
      <c r="A42" s="79"/>
      <c r="B42" s="231"/>
      <c r="C42" s="233" t="s">
        <v>73</v>
      </c>
      <c r="D42" s="314"/>
      <c r="E42" s="233"/>
      <c r="F42" s="234"/>
      <c r="G42" s="233"/>
      <c r="H42" s="240"/>
      <c r="I42" s="233"/>
    </row>
    <row r="43" spans="1:9" ht="78.75">
      <c r="A43" s="79"/>
      <c r="B43" s="237">
        <v>30</v>
      </c>
      <c r="C43" s="235" t="s">
        <v>74</v>
      </c>
      <c r="D43" s="314"/>
      <c r="E43" s="234">
        <v>15</v>
      </c>
      <c r="F43" s="234">
        <f t="shared" si="0"/>
        <v>2</v>
      </c>
      <c r="G43" s="234">
        <v>13</v>
      </c>
      <c r="H43" s="240">
        <f t="shared" si="1"/>
        <v>13.3</v>
      </c>
      <c r="I43" s="234"/>
    </row>
    <row r="44" spans="1:9" ht="47.25">
      <c r="A44" s="79"/>
      <c r="B44" s="237">
        <v>31</v>
      </c>
      <c r="C44" s="235" t="s">
        <v>75</v>
      </c>
      <c r="D44" s="314"/>
      <c r="E44" s="234">
        <v>15</v>
      </c>
      <c r="F44" s="234">
        <f t="shared" si="0"/>
        <v>2</v>
      </c>
      <c r="G44" s="234">
        <v>13</v>
      </c>
      <c r="H44" s="240">
        <f t="shared" si="1"/>
        <v>13.3</v>
      </c>
      <c r="I44" s="234"/>
    </row>
    <row r="45" spans="1:9" ht="15.75">
      <c r="A45" s="79"/>
      <c r="B45" s="231"/>
      <c r="C45" s="242" t="s">
        <v>76</v>
      </c>
      <c r="D45" s="314"/>
      <c r="E45" s="242"/>
      <c r="F45" s="234"/>
      <c r="G45" s="242"/>
      <c r="H45" s="240"/>
      <c r="I45" s="242"/>
    </row>
    <row r="46" spans="1:9" ht="15.75">
      <c r="A46" s="79"/>
      <c r="B46" s="237">
        <v>32</v>
      </c>
      <c r="C46" s="235" t="s">
        <v>77</v>
      </c>
      <c r="D46" s="314"/>
      <c r="E46" s="234">
        <v>7</v>
      </c>
      <c r="F46" s="234">
        <f t="shared" si="0"/>
        <v>1</v>
      </c>
      <c r="G46" s="234">
        <v>6</v>
      </c>
      <c r="H46" s="240">
        <f t="shared" si="1"/>
        <v>14.3</v>
      </c>
      <c r="I46" s="234"/>
    </row>
    <row r="47" spans="1:9" ht="31.5">
      <c r="A47" s="79"/>
      <c r="B47" s="237">
        <v>33</v>
      </c>
      <c r="C47" s="235" t="s">
        <v>78</v>
      </c>
      <c r="D47" s="314"/>
      <c r="E47" s="234">
        <v>7</v>
      </c>
      <c r="F47" s="234">
        <f t="shared" si="0"/>
        <v>1</v>
      </c>
      <c r="G47" s="234">
        <v>6</v>
      </c>
      <c r="H47" s="240">
        <f t="shared" si="1"/>
        <v>14.3</v>
      </c>
      <c r="I47" s="234"/>
    </row>
    <row r="48" spans="1:9" ht="15.75">
      <c r="A48" s="79"/>
      <c r="B48" s="237">
        <v>34</v>
      </c>
      <c r="C48" s="235" t="s">
        <v>79</v>
      </c>
      <c r="D48" s="314"/>
      <c r="E48" s="234">
        <v>7</v>
      </c>
      <c r="F48" s="234">
        <f t="shared" si="0"/>
        <v>1</v>
      </c>
      <c r="G48" s="234">
        <v>6</v>
      </c>
      <c r="H48" s="240">
        <f t="shared" si="1"/>
        <v>14.3</v>
      </c>
      <c r="I48" s="234"/>
    </row>
    <row r="49" spans="1:9" ht="31.5">
      <c r="A49" s="79"/>
      <c r="B49" s="237">
        <v>35</v>
      </c>
      <c r="C49" s="235" t="s">
        <v>80</v>
      </c>
      <c r="D49" s="314"/>
      <c r="E49" s="234">
        <v>7</v>
      </c>
      <c r="F49" s="234">
        <f t="shared" si="0"/>
        <v>1</v>
      </c>
      <c r="G49" s="234">
        <v>6</v>
      </c>
      <c r="H49" s="240">
        <f t="shared" si="1"/>
        <v>14.3</v>
      </c>
      <c r="I49" s="234"/>
    </row>
    <row r="50" spans="1:9" ht="31.5">
      <c r="A50" s="79"/>
      <c r="B50" s="237">
        <v>36</v>
      </c>
      <c r="C50" s="235" t="s">
        <v>80</v>
      </c>
      <c r="D50" s="314"/>
      <c r="E50" s="234">
        <v>7</v>
      </c>
      <c r="F50" s="234">
        <f t="shared" si="0"/>
        <v>1</v>
      </c>
      <c r="G50" s="234">
        <v>6</v>
      </c>
      <c r="H50" s="240">
        <f t="shared" si="1"/>
        <v>14.3</v>
      </c>
      <c r="I50" s="234"/>
    </row>
    <row r="51" spans="1:9" ht="31.5">
      <c r="A51" s="79"/>
      <c r="B51" s="237">
        <v>37</v>
      </c>
      <c r="C51" s="235" t="s">
        <v>81</v>
      </c>
      <c r="D51" s="314"/>
      <c r="E51" s="234">
        <v>7</v>
      </c>
      <c r="F51" s="234">
        <f t="shared" si="0"/>
        <v>1</v>
      </c>
      <c r="G51" s="234">
        <v>6</v>
      </c>
      <c r="H51" s="240">
        <f t="shared" si="1"/>
        <v>14.3</v>
      </c>
      <c r="I51" s="234"/>
    </row>
    <row r="52" spans="1:9" ht="31.5">
      <c r="A52" s="79"/>
      <c r="B52" s="237">
        <v>38</v>
      </c>
      <c r="C52" s="235" t="s">
        <v>82</v>
      </c>
      <c r="D52" s="314"/>
      <c r="E52" s="234">
        <v>7</v>
      </c>
      <c r="F52" s="234">
        <f t="shared" si="0"/>
        <v>1</v>
      </c>
      <c r="G52" s="234">
        <v>6</v>
      </c>
      <c r="H52" s="240">
        <f t="shared" si="1"/>
        <v>14.3</v>
      </c>
      <c r="I52" s="234"/>
    </row>
    <row r="53" spans="1:9" ht="15.75">
      <c r="A53" s="79"/>
      <c r="B53" s="231"/>
      <c r="C53" s="233" t="s">
        <v>83</v>
      </c>
      <c r="D53" s="314"/>
      <c r="E53" s="233"/>
      <c r="F53" s="234"/>
      <c r="G53" s="233"/>
      <c r="H53" s="240"/>
      <c r="I53" s="233"/>
    </row>
    <row r="54" spans="1:9" ht="31.5" customHeight="1">
      <c r="A54" s="79"/>
      <c r="B54" s="237">
        <v>39</v>
      </c>
      <c r="C54" s="235" t="s">
        <v>84</v>
      </c>
      <c r="D54" s="314"/>
      <c r="E54" s="234">
        <v>5</v>
      </c>
      <c r="F54" s="234">
        <f t="shared" si="0"/>
        <v>1</v>
      </c>
      <c r="G54" s="234">
        <v>4</v>
      </c>
      <c r="H54" s="240">
        <f t="shared" si="1"/>
        <v>20</v>
      </c>
      <c r="I54" s="234"/>
    </row>
    <row r="55" spans="1:9" ht="15.75">
      <c r="A55" s="79"/>
      <c r="B55" s="237">
        <v>40</v>
      </c>
      <c r="C55" s="235" t="s">
        <v>85</v>
      </c>
      <c r="D55" s="314"/>
      <c r="E55" s="234">
        <v>15</v>
      </c>
      <c r="F55" s="234">
        <f t="shared" si="0"/>
        <v>1</v>
      </c>
      <c r="G55" s="234">
        <v>14</v>
      </c>
      <c r="H55" s="240">
        <f t="shared" si="1"/>
        <v>6.7</v>
      </c>
      <c r="I55" s="234"/>
    </row>
    <row r="56" spans="1:9" ht="31.5">
      <c r="A56" s="79"/>
      <c r="B56" s="237">
        <v>41</v>
      </c>
      <c r="C56" s="235" t="s">
        <v>86</v>
      </c>
      <c r="D56" s="314"/>
      <c r="E56" s="234">
        <v>5</v>
      </c>
      <c r="F56" s="234">
        <f t="shared" si="0"/>
        <v>1</v>
      </c>
      <c r="G56" s="234">
        <v>4</v>
      </c>
      <c r="H56" s="240">
        <f t="shared" si="1"/>
        <v>20</v>
      </c>
      <c r="I56" s="234"/>
    </row>
    <row r="57" spans="1:9" ht="31.5">
      <c r="A57" s="79"/>
      <c r="B57" s="237">
        <v>42</v>
      </c>
      <c r="C57" s="235" t="s">
        <v>87</v>
      </c>
      <c r="D57" s="314"/>
      <c r="E57" s="234">
        <v>4</v>
      </c>
      <c r="F57" s="234">
        <f t="shared" si="0"/>
        <v>1</v>
      </c>
      <c r="G57" s="234">
        <v>3</v>
      </c>
      <c r="H57" s="240">
        <f t="shared" si="1"/>
        <v>25</v>
      </c>
      <c r="I57" s="234"/>
    </row>
    <row r="58" spans="1:9" ht="15.75" customHeight="1">
      <c r="A58" s="79"/>
      <c r="B58" s="231"/>
      <c r="C58" s="233" t="s">
        <v>88</v>
      </c>
      <c r="D58" s="314"/>
      <c r="E58" s="233"/>
      <c r="F58" s="234"/>
      <c r="G58" s="233"/>
      <c r="H58" s="240"/>
      <c r="I58" s="233"/>
    </row>
    <row r="59" spans="1:9" ht="15.75">
      <c r="A59" s="79"/>
      <c r="B59" s="237">
        <v>43</v>
      </c>
      <c r="C59" s="235" t="s">
        <v>89</v>
      </c>
      <c r="D59" s="314"/>
      <c r="E59" s="234">
        <v>7</v>
      </c>
      <c r="F59" s="234">
        <f t="shared" si="0"/>
        <v>1</v>
      </c>
      <c r="G59" s="234">
        <v>6</v>
      </c>
      <c r="H59" s="240">
        <f t="shared" si="1"/>
        <v>14.3</v>
      </c>
      <c r="I59" s="234"/>
    </row>
    <row r="60" spans="1:9" ht="15.75">
      <c r="A60" s="79"/>
      <c r="B60" s="237">
        <v>44</v>
      </c>
      <c r="C60" s="235" t="s">
        <v>90</v>
      </c>
      <c r="D60" s="314"/>
      <c r="E60" s="234">
        <v>10</v>
      </c>
      <c r="F60" s="234">
        <f t="shared" si="0"/>
        <v>2</v>
      </c>
      <c r="G60" s="234">
        <v>8</v>
      </c>
      <c r="H60" s="240">
        <f t="shared" si="1"/>
        <v>20</v>
      </c>
      <c r="I60" s="234"/>
    </row>
    <row r="61" spans="1:9" ht="15.75">
      <c r="A61" s="79"/>
      <c r="B61" s="237">
        <v>45</v>
      </c>
      <c r="C61" s="235" t="s">
        <v>91</v>
      </c>
      <c r="D61" s="314"/>
      <c r="E61" s="234">
        <v>20</v>
      </c>
      <c r="F61" s="234">
        <f t="shared" si="0"/>
        <v>2</v>
      </c>
      <c r="G61" s="234">
        <v>18</v>
      </c>
      <c r="H61" s="240">
        <f t="shared" si="1"/>
        <v>10</v>
      </c>
      <c r="I61" s="234"/>
    </row>
    <row r="62" spans="1:9" ht="15.75">
      <c r="A62" s="79"/>
      <c r="B62" s="237">
        <v>46</v>
      </c>
      <c r="C62" s="235" t="s">
        <v>92</v>
      </c>
      <c r="D62" s="314"/>
      <c r="E62" s="234">
        <v>5</v>
      </c>
      <c r="F62" s="234">
        <f t="shared" si="0"/>
        <v>1</v>
      </c>
      <c r="G62" s="234">
        <v>4</v>
      </c>
      <c r="H62" s="240">
        <f t="shared" si="1"/>
        <v>20</v>
      </c>
      <c r="I62" s="234"/>
    </row>
    <row r="63" spans="1:9" ht="15.75">
      <c r="A63" s="79"/>
      <c r="B63" s="237">
        <v>47</v>
      </c>
      <c r="C63" s="235" t="s">
        <v>93</v>
      </c>
      <c r="D63" s="314"/>
      <c r="E63" s="234">
        <v>15</v>
      </c>
      <c r="F63" s="234">
        <f t="shared" si="0"/>
        <v>2</v>
      </c>
      <c r="G63" s="234">
        <v>13</v>
      </c>
      <c r="H63" s="240">
        <f t="shared" si="1"/>
        <v>13.3</v>
      </c>
      <c r="I63" s="234"/>
    </row>
    <row r="64" spans="1:9" ht="31.5">
      <c r="A64" s="79"/>
      <c r="B64" s="237">
        <v>48</v>
      </c>
      <c r="C64" s="235" t="s">
        <v>94</v>
      </c>
      <c r="D64" s="314" t="s">
        <v>868</v>
      </c>
      <c r="E64" s="234">
        <v>10</v>
      </c>
      <c r="F64" s="234">
        <f t="shared" si="0"/>
        <v>1</v>
      </c>
      <c r="G64" s="234">
        <v>9</v>
      </c>
      <c r="H64" s="240">
        <f t="shared" si="1"/>
        <v>10</v>
      </c>
      <c r="I64" s="234"/>
    </row>
    <row r="65" spans="1:9" ht="47.25">
      <c r="A65" s="79"/>
      <c r="B65" s="237">
        <v>49</v>
      </c>
      <c r="C65" s="235" t="s">
        <v>932</v>
      </c>
      <c r="D65" s="314"/>
      <c r="E65" s="234">
        <v>10</v>
      </c>
      <c r="F65" s="234">
        <f t="shared" si="0"/>
        <v>1</v>
      </c>
      <c r="G65" s="234">
        <v>9</v>
      </c>
      <c r="H65" s="240">
        <f t="shared" si="1"/>
        <v>10</v>
      </c>
      <c r="I65" s="234"/>
    </row>
    <row r="66" spans="1:9" ht="63">
      <c r="A66" s="79"/>
      <c r="B66" s="237">
        <v>50</v>
      </c>
      <c r="C66" s="235" t="s">
        <v>933</v>
      </c>
      <c r="D66" s="314"/>
      <c r="E66" s="234">
        <v>10</v>
      </c>
      <c r="F66" s="234">
        <f t="shared" si="0"/>
        <v>1</v>
      </c>
      <c r="G66" s="234">
        <v>9</v>
      </c>
      <c r="H66" s="240">
        <f t="shared" si="1"/>
        <v>10</v>
      </c>
      <c r="I66" s="234"/>
    </row>
    <row r="67" spans="1:9" ht="15.75">
      <c r="A67" s="79"/>
      <c r="B67" s="231"/>
      <c r="C67" s="233" t="s">
        <v>934</v>
      </c>
      <c r="D67" s="314"/>
      <c r="E67" s="233"/>
      <c r="F67" s="234"/>
      <c r="G67" s="233"/>
      <c r="H67" s="240"/>
      <c r="I67" s="233"/>
    </row>
    <row r="68" spans="1:9" ht="31.5">
      <c r="A68" s="79"/>
      <c r="B68" s="237">
        <v>51</v>
      </c>
      <c r="C68" s="235" t="s">
        <v>935</v>
      </c>
      <c r="D68" s="314"/>
      <c r="E68" s="234">
        <v>10</v>
      </c>
      <c r="F68" s="234">
        <f t="shared" si="0"/>
        <v>2</v>
      </c>
      <c r="G68" s="234">
        <v>8</v>
      </c>
      <c r="H68" s="240">
        <f t="shared" si="1"/>
        <v>20</v>
      </c>
      <c r="I68" s="234"/>
    </row>
    <row r="69" spans="1:9" ht="15.75">
      <c r="A69" s="79"/>
      <c r="B69" s="231"/>
      <c r="C69" s="233" t="s">
        <v>936</v>
      </c>
      <c r="D69" s="314"/>
      <c r="E69" s="233"/>
      <c r="F69" s="234">
        <f t="shared" si="0"/>
        <v>0</v>
      </c>
      <c r="G69" s="233"/>
      <c r="H69" s="240"/>
      <c r="I69" s="233"/>
    </row>
    <row r="70" spans="1:9" ht="31.5">
      <c r="A70" s="79"/>
      <c r="B70" s="237">
        <v>52</v>
      </c>
      <c r="C70" s="235" t="s">
        <v>937</v>
      </c>
      <c r="D70" s="314"/>
      <c r="E70" s="234">
        <v>7</v>
      </c>
      <c r="F70" s="234">
        <f t="shared" si="0"/>
        <v>1</v>
      </c>
      <c r="G70" s="234">
        <v>6</v>
      </c>
      <c r="H70" s="240">
        <f t="shared" si="1"/>
        <v>14.3</v>
      </c>
      <c r="I70" s="234"/>
    </row>
    <row r="71" spans="1:9" ht="31.5">
      <c r="A71" s="79"/>
      <c r="B71" s="237">
        <v>53</v>
      </c>
      <c r="C71" s="235" t="s">
        <v>938</v>
      </c>
      <c r="D71" s="314"/>
      <c r="E71" s="234">
        <v>45</v>
      </c>
      <c r="F71" s="234">
        <f t="shared" si="0"/>
        <v>9</v>
      </c>
      <c r="G71" s="234">
        <v>36</v>
      </c>
      <c r="H71" s="240">
        <f t="shared" si="1"/>
        <v>20</v>
      </c>
      <c r="I71" s="234"/>
    </row>
    <row r="72" spans="1:9" ht="15.75">
      <c r="A72" s="79"/>
      <c r="B72" s="237">
        <v>54</v>
      </c>
      <c r="C72" s="235" t="s">
        <v>939</v>
      </c>
      <c r="D72" s="314"/>
      <c r="E72" s="234">
        <v>10</v>
      </c>
      <c r="F72" s="234">
        <f>E72-G72</f>
        <v>2</v>
      </c>
      <c r="G72" s="234">
        <v>8</v>
      </c>
      <c r="H72" s="240">
        <f t="shared" si="1"/>
        <v>20</v>
      </c>
      <c r="I72" s="234"/>
    </row>
    <row r="73" spans="3:8" ht="15.75">
      <c r="C73" s="52" t="s">
        <v>362</v>
      </c>
      <c r="D73" s="80">
        <f>B72</f>
        <v>54</v>
      </c>
      <c r="H73" s="113"/>
    </row>
    <row r="74" spans="3:8" ht="15.75">
      <c r="C74" s="52" t="s">
        <v>363</v>
      </c>
      <c r="D74" s="164">
        <f>ROUND((SUM((H7:H72))/B72),1)</f>
        <v>16</v>
      </c>
      <c r="H74" s="66"/>
    </row>
    <row r="75" spans="3:4" ht="15.75">
      <c r="C75" s="51"/>
      <c r="D75" s="51"/>
    </row>
    <row r="76" spans="3:4" ht="15.75">
      <c r="C76" s="51"/>
      <c r="D76" s="51"/>
    </row>
    <row r="77" spans="3:4" ht="15.75">
      <c r="C77" s="51"/>
      <c r="D77" s="51"/>
    </row>
  </sheetData>
  <sheetProtection selectLockedCells="1" selectUnlockedCells="1"/>
  <mergeCells count="9">
    <mergeCell ref="D64:D72"/>
    <mergeCell ref="D7:D18"/>
    <mergeCell ref="D20:D23"/>
    <mergeCell ref="A1:H1"/>
    <mergeCell ref="A2:H2"/>
    <mergeCell ref="A3:H3"/>
    <mergeCell ref="D25:D28"/>
    <mergeCell ref="D30:D40"/>
    <mergeCell ref="D41:D63"/>
  </mergeCells>
  <printOptions/>
  <pageMargins left="0.5" right="0.5" top="0.5" bottom="0.2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87"/>
  <sheetViews>
    <sheetView zoomScale="85" zoomScaleNormal="85" zoomScalePageLayoutView="0" workbookViewId="0" topLeftCell="A1">
      <selection activeCell="A3" sqref="A3:I3"/>
    </sheetView>
  </sheetViews>
  <sheetFormatPr defaultColWidth="9.140625" defaultRowHeight="12.75"/>
  <cols>
    <col min="1" max="1" width="5.421875" style="0" customWidth="1"/>
    <col min="2" max="2" width="5.7109375" style="0" customWidth="1"/>
    <col min="3" max="3" width="55.421875" style="0" customWidth="1"/>
    <col min="4" max="4" width="14.140625" style="0" customWidth="1"/>
    <col min="9" max="9" width="13.28125" style="0" customWidth="1"/>
  </cols>
  <sheetData>
    <row r="1" spans="1:9" ht="15" customHeight="1">
      <c r="A1" s="294"/>
      <c r="B1" s="320" t="s">
        <v>925</v>
      </c>
      <c r="C1" s="320"/>
      <c r="D1" s="320"/>
      <c r="E1" s="320"/>
      <c r="F1" s="320"/>
      <c r="G1" s="320"/>
      <c r="H1" s="320"/>
      <c r="I1" s="294"/>
    </row>
    <row r="2" spans="1:9" ht="30.75" customHeight="1">
      <c r="A2" s="322" t="s">
        <v>926</v>
      </c>
      <c r="B2" s="322"/>
      <c r="C2" s="322"/>
      <c r="D2" s="322"/>
      <c r="E2" s="322"/>
      <c r="F2" s="322"/>
      <c r="G2" s="322"/>
      <c r="H2" s="322"/>
      <c r="I2" s="322"/>
    </row>
    <row r="3" spans="1:9" ht="30.75" customHeight="1">
      <c r="A3" s="323" t="s">
        <v>1226</v>
      </c>
      <c r="B3" s="324"/>
      <c r="C3" s="324"/>
      <c r="D3" s="324"/>
      <c r="E3" s="324"/>
      <c r="F3" s="324"/>
      <c r="G3" s="324"/>
      <c r="H3" s="324"/>
      <c r="I3" s="324"/>
    </row>
    <row r="4" spans="1:9" ht="15.75">
      <c r="A4" s="294"/>
      <c r="B4" s="294"/>
      <c r="C4" s="295"/>
      <c r="D4" s="294"/>
      <c r="E4" s="294"/>
      <c r="F4" s="294"/>
      <c r="G4" s="294"/>
      <c r="H4" s="294"/>
      <c r="I4" s="294"/>
    </row>
    <row r="5" spans="1:9" ht="94.5">
      <c r="A5" s="321" t="s">
        <v>195</v>
      </c>
      <c r="B5" s="321"/>
      <c r="C5" s="299" t="s">
        <v>237</v>
      </c>
      <c r="D5" s="299" t="s">
        <v>525</v>
      </c>
      <c r="E5" s="299" t="s">
        <v>239</v>
      </c>
      <c r="F5" s="299" t="s">
        <v>241</v>
      </c>
      <c r="G5" s="299" t="s">
        <v>927</v>
      </c>
      <c r="H5" s="299" t="s">
        <v>242</v>
      </c>
      <c r="I5" s="299" t="s">
        <v>202</v>
      </c>
    </row>
    <row r="6" spans="1:9" ht="15.75">
      <c r="A6" s="300"/>
      <c r="B6" s="299" t="s">
        <v>243</v>
      </c>
      <c r="C6" s="301" t="s">
        <v>940</v>
      </c>
      <c r="D6" s="302"/>
      <c r="E6" s="303"/>
      <c r="F6" s="303"/>
      <c r="G6" s="303"/>
      <c r="H6" s="303"/>
      <c r="I6" s="303"/>
    </row>
    <row r="7" spans="1:9" ht="78.75">
      <c r="A7" s="304">
        <v>1</v>
      </c>
      <c r="B7" s="304">
        <v>1</v>
      </c>
      <c r="C7" s="303" t="s">
        <v>941</v>
      </c>
      <c r="D7" s="304" t="s">
        <v>942</v>
      </c>
      <c r="E7" s="304">
        <v>15</v>
      </c>
      <c r="F7" s="304">
        <v>3</v>
      </c>
      <c r="G7" s="304">
        <v>12</v>
      </c>
      <c r="H7" s="304">
        <v>20</v>
      </c>
      <c r="I7" s="304" t="s">
        <v>943</v>
      </c>
    </row>
    <row r="8" spans="1:9" ht="47.25">
      <c r="A8" s="304">
        <v>2</v>
      </c>
      <c r="B8" s="304">
        <v>2</v>
      </c>
      <c r="C8" s="303" t="s">
        <v>928</v>
      </c>
      <c r="D8" s="303"/>
      <c r="E8" s="304">
        <v>32</v>
      </c>
      <c r="F8" s="304">
        <v>5</v>
      </c>
      <c r="G8" s="304">
        <v>27</v>
      </c>
      <c r="H8" s="304">
        <v>15.6</v>
      </c>
      <c r="I8" s="303"/>
    </row>
    <row r="9" spans="1:9" ht="47.25">
      <c r="A9" s="304">
        <v>3</v>
      </c>
      <c r="B9" s="304">
        <v>3</v>
      </c>
      <c r="C9" s="303" t="s">
        <v>928</v>
      </c>
      <c r="D9" s="303"/>
      <c r="E9" s="304">
        <v>32</v>
      </c>
      <c r="F9" s="304">
        <v>5</v>
      </c>
      <c r="G9" s="304">
        <v>27</v>
      </c>
      <c r="H9" s="304">
        <v>15.6</v>
      </c>
      <c r="I9" s="303"/>
    </row>
    <row r="10" spans="1:9" ht="31.5">
      <c r="A10" s="304">
        <v>4</v>
      </c>
      <c r="B10" s="304">
        <v>4</v>
      </c>
      <c r="C10" s="303" t="s">
        <v>944</v>
      </c>
      <c r="D10" s="303"/>
      <c r="E10" s="304">
        <v>30</v>
      </c>
      <c r="F10" s="304">
        <v>5</v>
      </c>
      <c r="G10" s="304">
        <v>25</v>
      </c>
      <c r="H10" s="304">
        <v>16.7</v>
      </c>
      <c r="I10" s="303"/>
    </row>
    <row r="11" spans="1:9" ht="31.5">
      <c r="A11" s="304">
        <v>5</v>
      </c>
      <c r="B11" s="304">
        <v>5</v>
      </c>
      <c r="C11" s="303" t="s">
        <v>945</v>
      </c>
      <c r="D11" s="303"/>
      <c r="E11" s="304">
        <v>20</v>
      </c>
      <c r="F11" s="304">
        <v>8</v>
      </c>
      <c r="G11" s="304">
        <v>12</v>
      </c>
      <c r="H11" s="304">
        <v>40</v>
      </c>
      <c r="I11" s="303"/>
    </row>
    <row r="12" spans="1:9" ht="15.75">
      <c r="A12" s="304">
        <v>6</v>
      </c>
      <c r="B12" s="304">
        <v>6</v>
      </c>
      <c r="C12" s="303" t="s">
        <v>946</v>
      </c>
      <c r="D12" s="303"/>
      <c r="E12" s="304">
        <v>30</v>
      </c>
      <c r="F12" s="304">
        <v>10</v>
      </c>
      <c r="G12" s="304">
        <v>20</v>
      </c>
      <c r="H12" s="304">
        <v>33.3</v>
      </c>
      <c r="I12" s="303"/>
    </row>
    <row r="13" spans="1:9" ht="15.75">
      <c r="A13" s="304">
        <v>7</v>
      </c>
      <c r="B13" s="303"/>
      <c r="C13" s="303" t="s">
        <v>929</v>
      </c>
      <c r="D13" s="303"/>
      <c r="E13" s="304">
        <v>60</v>
      </c>
      <c r="F13" s="304">
        <v>30</v>
      </c>
      <c r="G13" s="304">
        <v>30</v>
      </c>
      <c r="H13" s="304">
        <v>50</v>
      </c>
      <c r="I13" s="303"/>
    </row>
    <row r="14" spans="1:9" ht="47.25">
      <c r="A14" s="304">
        <v>8</v>
      </c>
      <c r="B14" s="304">
        <v>7</v>
      </c>
      <c r="C14" s="303" t="s">
        <v>947</v>
      </c>
      <c r="D14" s="303"/>
      <c r="E14" s="304">
        <v>30</v>
      </c>
      <c r="F14" s="304">
        <v>5</v>
      </c>
      <c r="G14" s="304">
        <v>25</v>
      </c>
      <c r="H14" s="304">
        <v>16.7</v>
      </c>
      <c r="I14" s="303"/>
    </row>
    <row r="15" spans="1:9" ht="15.75">
      <c r="A15" s="304"/>
      <c r="B15" s="299" t="s">
        <v>296</v>
      </c>
      <c r="C15" s="301" t="s">
        <v>948</v>
      </c>
      <c r="D15" s="302"/>
      <c r="E15" s="303"/>
      <c r="F15" s="303"/>
      <c r="G15" s="303"/>
      <c r="H15" s="303"/>
      <c r="I15" s="303"/>
    </row>
    <row r="16" spans="1:9" ht="47.25">
      <c r="A16" s="304">
        <v>9</v>
      </c>
      <c r="B16" s="304">
        <v>8</v>
      </c>
      <c r="C16" s="303" t="s">
        <v>949</v>
      </c>
      <c r="D16" s="303"/>
      <c r="E16" s="304">
        <v>30</v>
      </c>
      <c r="F16" s="304">
        <v>5</v>
      </c>
      <c r="G16" s="304">
        <v>25</v>
      </c>
      <c r="H16" s="304">
        <v>16.7</v>
      </c>
      <c r="I16" s="303"/>
    </row>
    <row r="17" spans="1:9" ht="15.75">
      <c r="A17" s="304"/>
      <c r="B17" s="299" t="s">
        <v>304</v>
      </c>
      <c r="C17" s="301" t="s">
        <v>950</v>
      </c>
      <c r="D17" s="302"/>
      <c r="E17" s="303"/>
      <c r="F17" s="303"/>
      <c r="G17" s="303"/>
      <c r="H17" s="303"/>
      <c r="I17" s="303"/>
    </row>
    <row r="18" spans="1:9" ht="31.5">
      <c r="A18" s="304">
        <v>10</v>
      </c>
      <c r="B18" s="304">
        <v>9</v>
      </c>
      <c r="C18" s="303" t="s">
        <v>951</v>
      </c>
      <c r="D18" s="303"/>
      <c r="E18" s="304">
        <v>20</v>
      </c>
      <c r="F18" s="304">
        <v>5</v>
      </c>
      <c r="G18" s="304">
        <v>15</v>
      </c>
      <c r="H18" s="304">
        <v>25</v>
      </c>
      <c r="I18" s="303"/>
    </row>
    <row r="19" spans="1:9" ht="31.5">
      <c r="A19" s="304">
        <v>11</v>
      </c>
      <c r="B19" s="304">
        <v>10</v>
      </c>
      <c r="C19" s="303" t="s">
        <v>952</v>
      </c>
      <c r="D19" s="303"/>
      <c r="E19" s="304">
        <v>20</v>
      </c>
      <c r="F19" s="304">
        <v>5</v>
      </c>
      <c r="G19" s="304">
        <v>15</v>
      </c>
      <c r="H19" s="304">
        <v>25</v>
      </c>
      <c r="I19" s="303"/>
    </row>
    <row r="20" spans="1:9" ht="31.5">
      <c r="A20" s="304">
        <v>12</v>
      </c>
      <c r="B20" s="304">
        <v>11</v>
      </c>
      <c r="C20" s="303" t="s">
        <v>953</v>
      </c>
      <c r="D20" s="303"/>
      <c r="E20" s="304">
        <v>20</v>
      </c>
      <c r="F20" s="304">
        <v>5</v>
      </c>
      <c r="G20" s="304">
        <v>15</v>
      </c>
      <c r="H20" s="304">
        <v>25</v>
      </c>
      <c r="I20" s="303"/>
    </row>
    <row r="21" spans="1:9" ht="31.5">
      <c r="A21" s="304">
        <v>13</v>
      </c>
      <c r="B21" s="304">
        <v>12</v>
      </c>
      <c r="C21" s="303" t="s">
        <v>954</v>
      </c>
      <c r="D21" s="303"/>
      <c r="E21" s="304">
        <v>20</v>
      </c>
      <c r="F21" s="304">
        <v>5</v>
      </c>
      <c r="G21" s="304">
        <v>15</v>
      </c>
      <c r="H21" s="304">
        <v>25</v>
      </c>
      <c r="I21" s="303"/>
    </row>
    <row r="22" spans="1:9" ht="31.5">
      <c r="A22" s="304">
        <v>14</v>
      </c>
      <c r="B22" s="304">
        <v>13</v>
      </c>
      <c r="C22" s="303" t="s">
        <v>955</v>
      </c>
      <c r="D22" s="303"/>
      <c r="E22" s="304">
        <v>20</v>
      </c>
      <c r="F22" s="304">
        <v>5</v>
      </c>
      <c r="G22" s="304">
        <v>15</v>
      </c>
      <c r="H22" s="304">
        <v>25</v>
      </c>
      <c r="I22" s="303"/>
    </row>
    <row r="23" spans="1:9" ht="31.5">
      <c r="A23" s="304">
        <v>15</v>
      </c>
      <c r="B23" s="304">
        <v>14</v>
      </c>
      <c r="C23" s="303" t="s">
        <v>956</v>
      </c>
      <c r="D23" s="303"/>
      <c r="E23" s="304">
        <v>20</v>
      </c>
      <c r="F23" s="304">
        <v>5</v>
      </c>
      <c r="G23" s="304">
        <v>15</v>
      </c>
      <c r="H23" s="304">
        <v>25</v>
      </c>
      <c r="I23" s="303"/>
    </row>
    <row r="24" spans="1:9" ht="31.5">
      <c r="A24" s="304">
        <v>16</v>
      </c>
      <c r="B24" s="304">
        <v>15</v>
      </c>
      <c r="C24" s="303" t="s">
        <v>957</v>
      </c>
      <c r="D24" s="303"/>
      <c r="E24" s="304">
        <v>20</v>
      </c>
      <c r="F24" s="304">
        <v>5</v>
      </c>
      <c r="G24" s="304">
        <v>15</v>
      </c>
      <c r="H24" s="304">
        <v>25</v>
      </c>
      <c r="I24" s="303"/>
    </row>
    <row r="25" spans="1:9" ht="31.5">
      <c r="A25" s="304">
        <v>17</v>
      </c>
      <c r="B25" s="304">
        <v>16</v>
      </c>
      <c r="C25" s="303" t="s">
        <v>958</v>
      </c>
      <c r="D25" s="303"/>
      <c r="E25" s="304">
        <v>20</v>
      </c>
      <c r="F25" s="304">
        <v>5</v>
      </c>
      <c r="G25" s="304">
        <v>15</v>
      </c>
      <c r="H25" s="304">
        <v>25</v>
      </c>
      <c r="I25" s="303"/>
    </row>
    <row r="26" spans="1:9" ht="31.5">
      <c r="A26" s="304">
        <v>18</v>
      </c>
      <c r="B26" s="304">
        <v>17</v>
      </c>
      <c r="C26" s="303" t="s">
        <v>955</v>
      </c>
      <c r="D26" s="303"/>
      <c r="E26" s="304">
        <v>20</v>
      </c>
      <c r="F26" s="304">
        <v>5</v>
      </c>
      <c r="G26" s="304">
        <v>15</v>
      </c>
      <c r="H26" s="304">
        <v>25</v>
      </c>
      <c r="I26" s="303"/>
    </row>
    <row r="27" spans="1:9" ht="31.5">
      <c r="A27" s="304">
        <v>19</v>
      </c>
      <c r="B27" s="304">
        <v>18</v>
      </c>
      <c r="C27" s="303" t="s">
        <v>959</v>
      </c>
      <c r="D27" s="303"/>
      <c r="E27" s="304">
        <v>20</v>
      </c>
      <c r="F27" s="304">
        <v>5</v>
      </c>
      <c r="G27" s="304">
        <v>15</v>
      </c>
      <c r="H27" s="304">
        <v>25</v>
      </c>
      <c r="I27" s="303"/>
    </row>
    <row r="28" spans="1:9" ht="31.5">
      <c r="A28" s="304">
        <v>20</v>
      </c>
      <c r="B28" s="304">
        <v>19</v>
      </c>
      <c r="C28" s="303" t="s">
        <v>960</v>
      </c>
      <c r="D28" s="303"/>
      <c r="E28" s="304">
        <v>20</v>
      </c>
      <c r="F28" s="304">
        <v>5</v>
      </c>
      <c r="G28" s="304">
        <v>15</v>
      </c>
      <c r="H28" s="304">
        <v>25</v>
      </c>
      <c r="I28" s="303"/>
    </row>
    <row r="29" spans="1:9" ht="15.75">
      <c r="A29" s="304">
        <v>21</v>
      </c>
      <c r="B29" s="304">
        <v>20</v>
      </c>
      <c r="C29" s="303" t="s">
        <v>961</v>
      </c>
      <c r="D29" s="303"/>
      <c r="E29" s="304">
        <v>15</v>
      </c>
      <c r="F29" s="304">
        <v>4</v>
      </c>
      <c r="G29" s="304">
        <v>11</v>
      </c>
      <c r="H29" s="304">
        <v>26.7</v>
      </c>
      <c r="I29" s="303"/>
    </row>
    <row r="30" spans="1:9" ht="15.75">
      <c r="A30" s="304">
        <v>22</v>
      </c>
      <c r="B30" s="304">
        <v>21</v>
      </c>
      <c r="C30" s="303" t="s">
        <v>962</v>
      </c>
      <c r="D30" s="303"/>
      <c r="E30" s="304">
        <v>15</v>
      </c>
      <c r="F30" s="304">
        <v>4</v>
      </c>
      <c r="G30" s="304">
        <v>11</v>
      </c>
      <c r="H30" s="304">
        <v>26.7</v>
      </c>
      <c r="I30" s="303"/>
    </row>
    <row r="31" spans="1:9" ht="31.5">
      <c r="A31" s="304"/>
      <c r="B31" s="304">
        <v>22</v>
      </c>
      <c r="C31" s="303" t="s">
        <v>963</v>
      </c>
      <c r="D31" s="303"/>
      <c r="E31" s="304"/>
      <c r="F31" s="304"/>
      <c r="G31" s="304"/>
      <c r="H31" s="304"/>
      <c r="I31" s="303"/>
    </row>
    <row r="32" spans="1:9" ht="31.5">
      <c r="A32" s="304">
        <v>23</v>
      </c>
      <c r="B32" s="303"/>
      <c r="C32" s="303" t="s">
        <v>964</v>
      </c>
      <c r="D32" s="303"/>
      <c r="E32" s="304">
        <v>30</v>
      </c>
      <c r="F32" s="304">
        <v>5</v>
      </c>
      <c r="G32" s="304">
        <v>25</v>
      </c>
      <c r="H32" s="304">
        <v>16.7</v>
      </c>
      <c r="I32" s="303"/>
    </row>
    <row r="33" spans="1:9" ht="31.5">
      <c r="A33" s="304">
        <v>24</v>
      </c>
      <c r="B33" s="303"/>
      <c r="C33" s="303" t="s">
        <v>965</v>
      </c>
      <c r="D33" s="303"/>
      <c r="E33" s="304">
        <v>20</v>
      </c>
      <c r="F33" s="304">
        <v>3</v>
      </c>
      <c r="G33" s="304">
        <v>17</v>
      </c>
      <c r="H33" s="304">
        <v>15</v>
      </c>
      <c r="I33" s="303"/>
    </row>
    <row r="34" spans="1:9" ht="31.5">
      <c r="A34" s="304"/>
      <c r="B34" s="304">
        <v>23</v>
      </c>
      <c r="C34" s="303" t="s">
        <v>963</v>
      </c>
      <c r="D34" s="303"/>
      <c r="E34" s="304"/>
      <c r="F34" s="304"/>
      <c r="G34" s="304"/>
      <c r="H34" s="304"/>
      <c r="I34" s="303"/>
    </row>
    <row r="35" spans="1:9" ht="31.5">
      <c r="A35" s="304">
        <v>25</v>
      </c>
      <c r="B35" s="303"/>
      <c r="C35" s="303" t="s">
        <v>966</v>
      </c>
      <c r="D35" s="303"/>
      <c r="E35" s="304">
        <v>30</v>
      </c>
      <c r="F35" s="304">
        <v>5</v>
      </c>
      <c r="G35" s="304">
        <v>25</v>
      </c>
      <c r="H35" s="304">
        <v>16.7</v>
      </c>
      <c r="I35" s="303"/>
    </row>
    <row r="36" spans="1:9" ht="31.5">
      <c r="A36" s="304">
        <v>26</v>
      </c>
      <c r="B36" s="303"/>
      <c r="C36" s="303" t="s">
        <v>967</v>
      </c>
      <c r="D36" s="303"/>
      <c r="E36" s="304">
        <v>20</v>
      </c>
      <c r="F36" s="304">
        <v>3</v>
      </c>
      <c r="G36" s="304">
        <v>17</v>
      </c>
      <c r="H36" s="304">
        <v>15</v>
      </c>
      <c r="I36" s="303"/>
    </row>
    <row r="37" spans="1:9" ht="31.5">
      <c r="A37" s="304"/>
      <c r="B37" s="304">
        <v>24</v>
      </c>
      <c r="C37" s="303" t="s">
        <v>968</v>
      </c>
      <c r="D37" s="303"/>
      <c r="E37" s="304"/>
      <c r="F37" s="304"/>
      <c r="G37" s="304"/>
      <c r="H37" s="304"/>
      <c r="I37" s="303"/>
    </row>
    <row r="38" spans="1:9" ht="31.5">
      <c r="A38" s="304">
        <v>27</v>
      </c>
      <c r="B38" s="303"/>
      <c r="C38" s="303" t="s">
        <v>969</v>
      </c>
      <c r="D38" s="303"/>
      <c r="E38" s="304">
        <v>20</v>
      </c>
      <c r="F38" s="304">
        <v>3</v>
      </c>
      <c r="G38" s="304">
        <v>17</v>
      </c>
      <c r="H38" s="304">
        <v>15</v>
      </c>
      <c r="I38" s="303"/>
    </row>
    <row r="39" spans="1:9" ht="31.5">
      <c r="A39" s="304">
        <v>28</v>
      </c>
      <c r="B39" s="303"/>
      <c r="C39" s="303" t="s">
        <v>970</v>
      </c>
      <c r="D39" s="303"/>
      <c r="E39" s="304">
        <v>15</v>
      </c>
      <c r="F39" s="304">
        <v>2</v>
      </c>
      <c r="G39" s="304">
        <v>13</v>
      </c>
      <c r="H39" s="304">
        <v>13.3</v>
      </c>
      <c r="I39" s="303"/>
    </row>
    <row r="40" spans="1:9" ht="31.5">
      <c r="A40" s="304"/>
      <c r="B40" s="304">
        <v>25</v>
      </c>
      <c r="C40" s="303" t="s">
        <v>971</v>
      </c>
      <c r="D40" s="303"/>
      <c r="E40" s="303"/>
      <c r="F40" s="304"/>
      <c r="G40" s="303"/>
      <c r="H40" s="303"/>
      <c r="I40" s="303"/>
    </row>
    <row r="41" spans="1:9" ht="31.5">
      <c r="A41" s="304">
        <v>29</v>
      </c>
      <c r="B41" s="303"/>
      <c r="C41" s="303" t="s">
        <v>972</v>
      </c>
      <c r="D41" s="303"/>
      <c r="E41" s="304">
        <v>20</v>
      </c>
      <c r="F41" s="304">
        <v>3</v>
      </c>
      <c r="G41" s="304">
        <v>17</v>
      </c>
      <c r="H41" s="304">
        <v>15</v>
      </c>
      <c r="I41" s="303"/>
    </row>
    <row r="42" spans="1:9" ht="31.5">
      <c r="A42" s="304">
        <v>30</v>
      </c>
      <c r="B42" s="303"/>
      <c r="C42" s="303" t="s">
        <v>973</v>
      </c>
      <c r="D42" s="303"/>
      <c r="E42" s="304">
        <v>15</v>
      </c>
      <c r="F42" s="304">
        <v>2</v>
      </c>
      <c r="G42" s="304">
        <v>13</v>
      </c>
      <c r="H42" s="304">
        <v>13.3</v>
      </c>
      <c r="I42" s="303"/>
    </row>
    <row r="43" spans="1:9" ht="31.5">
      <c r="A43" s="304"/>
      <c r="B43" s="304">
        <v>26</v>
      </c>
      <c r="C43" s="303" t="s">
        <v>974</v>
      </c>
      <c r="D43" s="303"/>
      <c r="E43" s="303"/>
      <c r="F43" s="304"/>
      <c r="G43" s="303"/>
      <c r="H43" s="303"/>
      <c r="I43" s="303"/>
    </row>
    <row r="44" spans="1:9" ht="31.5">
      <c r="A44" s="304">
        <v>31</v>
      </c>
      <c r="B44" s="303"/>
      <c r="C44" s="303" t="s">
        <v>975</v>
      </c>
      <c r="D44" s="303"/>
      <c r="E44" s="304">
        <v>20</v>
      </c>
      <c r="F44" s="304">
        <v>3</v>
      </c>
      <c r="G44" s="304">
        <v>17</v>
      </c>
      <c r="H44" s="304">
        <v>15</v>
      </c>
      <c r="I44" s="303"/>
    </row>
    <row r="45" spans="1:9" ht="31.5">
      <c r="A45" s="304">
        <v>32</v>
      </c>
      <c r="B45" s="303"/>
      <c r="C45" s="303" t="s">
        <v>976</v>
      </c>
      <c r="D45" s="303"/>
      <c r="E45" s="304">
        <v>15</v>
      </c>
      <c r="F45" s="304">
        <v>2</v>
      </c>
      <c r="G45" s="304">
        <v>13</v>
      </c>
      <c r="H45" s="304">
        <v>13.3</v>
      </c>
      <c r="I45" s="303"/>
    </row>
    <row r="46" spans="1:9" ht="15.75">
      <c r="A46" s="304"/>
      <c r="B46" s="304">
        <v>27</v>
      </c>
      <c r="C46" s="303" t="s">
        <v>977</v>
      </c>
      <c r="D46" s="303"/>
      <c r="E46" s="303"/>
      <c r="F46" s="304"/>
      <c r="G46" s="303"/>
      <c r="H46" s="303"/>
      <c r="I46" s="303"/>
    </row>
    <row r="47" spans="1:9" ht="31.5">
      <c r="A47" s="304">
        <v>33</v>
      </c>
      <c r="B47" s="303"/>
      <c r="C47" s="303" t="s">
        <v>978</v>
      </c>
      <c r="D47" s="303"/>
      <c r="E47" s="304">
        <v>20</v>
      </c>
      <c r="F47" s="304">
        <v>3</v>
      </c>
      <c r="G47" s="304">
        <v>17</v>
      </c>
      <c r="H47" s="304">
        <v>15</v>
      </c>
      <c r="I47" s="303"/>
    </row>
    <row r="48" spans="1:9" ht="31.5">
      <c r="A48" s="304">
        <v>34</v>
      </c>
      <c r="B48" s="303"/>
      <c r="C48" s="303" t="s">
        <v>979</v>
      </c>
      <c r="D48" s="303"/>
      <c r="E48" s="304">
        <v>15</v>
      </c>
      <c r="F48" s="304">
        <v>3</v>
      </c>
      <c r="G48" s="304">
        <v>12</v>
      </c>
      <c r="H48" s="304">
        <v>20</v>
      </c>
      <c r="I48" s="303"/>
    </row>
    <row r="49" spans="1:9" ht="31.5">
      <c r="A49" s="304">
        <v>35</v>
      </c>
      <c r="B49" s="304">
        <v>28</v>
      </c>
      <c r="C49" s="303" t="s">
        <v>980</v>
      </c>
      <c r="D49" s="303"/>
      <c r="E49" s="304">
        <v>20</v>
      </c>
      <c r="F49" s="304">
        <v>3</v>
      </c>
      <c r="G49" s="304">
        <v>17</v>
      </c>
      <c r="H49" s="304">
        <v>15</v>
      </c>
      <c r="I49" s="303"/>
    </row>
    <row r="50" spans="1:9" ht="31.5">
      <c r="A50" s="304">
        <v>36</v>
      </c>
      <c r="B50" s="304">
        <v>29</v>
      </c>
      <c r="C50" s="303" t="s">
        <v>980</v>
      </c>
      <c r="D50" s="303"/>
      <c r="E50" s="304">
        <v>20</v>
      </c>
      <c r="F50" s="304">
        <v>3</v>
      </c>
      <c r="G50" s="304">
        <v>17</v>
      </c>
      <c r="H50" s="304">
        <v>15</v>
      </c>
      <c r="I50" s="303"/>
    </row>
    <row r="51" spans="1:9" ht="47.25">
      <c r="A51" s="304">
        <v>37</v>
      </c>
      <c r="B51" s="304">
        <v>30</v>
      </c>
      <c r="C51" s="303" t="s">
        <v>981</v>
      </c>
      <c r="D51" s="303"/>
      <c r="E51" s="304">
        <v>20</v>
      </c>
      <c r="F51" s="304">
        <v>3</v>
      </c>
      <c r="G51" s="304">
        <v>17</v>
      </c>
      <c r="H51" s="304">
        <v>15</v>
      </c>
      <c r="I51" s="303"/>
    </row>
    <row r="52" spans="1:9" ht="47.25">
      <c r="A52" s="304">
        <v>38</v>
      </c>
      <c r="B52" s="304">
        <v>31</v>
      </c>
      <c r="C52" s="305" t="s">
        <v>982</v>
      </c>
      <c r="D52" s="303"/>
      <c r="E52" s="304">
        <v>20</v>
      </c>
      <c r="F52" s="304">
        <v>3</v>
      </c>
      <c r="G52" s="304">
        <v>17</v>
      </c>
      <c r="H52" s="304">
        <v>15</v>
      </c>
      <c r="I52" s="303"/>
    </row>
    <row r="53" spans="1:9" ht="47.25">
      <c r="A53" s="304">
        <v>39</v>
      </c>
      <c r="B53" s="304">
        <v>32</v>
      </c>
      <c r="C53" s="303" t="s">
        <v>983</v>
      </c>
      <c r="D53" s="303"/>
      <c r="E53" s="304">
        <v>20</v>
      </c>
      <c r="F53" s="304">
        <v>5</v>
      </c>
      <c r="G53" s="304">
        <v>15</v>
      </c>
      <c r="H53" s="304">
        <v>25</v>
      </c>
      <c r="I53" s="303"/>
    </row>
    <row r="54" spans="1:9" ht="47.25">
      <c r="A54" s="304">
        <v>40</v>
      </c>
      <c r="B54" s="304">
        <v>33</v>
      </c>
      <c r="C54" s="303" t="s">
        <v>984</v>
      </c>
      <c r="D54" s="303"/>
      <c r="E54" s="304">
        <v>20</v>
      </c>
      <c r="F54" s="304">
        <v>3</v>
      </c>
      <c r="G54" s="304">
        <v>17</v>
      </c>
      <c r="H54" s="304">
        <v>15</v>
      </c>
      <c r="I54" s="303"/>
    </row>
    <row r="55" spans="1:9" ht="63">
      <c r="A55" s="304"/>
      <c r="B55" s="304">
        <v>34</v>
      </c>
      <c r="C55" s="303" t="s">
        <v>156</v>
      </c>
      <c r="D55" s="303"/>
      <c r="E55" s="303"/>
      <c r="F55" s="304"/>
      <c r="G55" s="303"/>
      <c r="H55" s="303"/>
      <c r="I55" s="303"/>
    </row>
    <row r="56" spans="1:9" ht="63">
      <c r="A56" s="304">
        <v>41</v>
      </c>
      <c r="B56" s="303"/>
      <c r="C56" s="303" t="s">
        <v>157</v>
      </c>
      <c r="D56" s="303"/>
      <c r="E56" s="304">
        <v>30</v>
      </c>
      <c r="F56" s="304">
        <v>5</v>
      </c>
      <c r="G56" s="304">
        <v>25</v>
      </c>
      <c r="H56" s="304">
        <v>16.7</v>
      </c>
      <c r="I56" s="303"/>
    </row>
    <row r="57" spans="1:9" ht="63">
      <c r="A57" s="304">
        <v>42</v>
      </c>
      <c r="B57" s="303"/>
      <c r="C57" s="303" t="s">
        <v>158</v>
      </c>
      <c r="D57" s="303"/>
      <c r="E57" s="304">
        <v>20</v>
      </c>
      <c r="F57" s="304">
        <v>3</v>
      </c>
      <c r="G57" s="304">
        <v>17</v>
      </c>
      <c r="H57" s="304">
        <v>15</v>
      </c>
      <c r="I57" s="303"/>
    </row>
    <row r="58" spans="1:9" ht="63">
      <c r="A58" s="304"/>
      <c r="B58" s="304">
        <v>35</v>
      </c>
      <c r="C58" s="303" t="s">
        <v>159</v>
      </c>
      <c r="D58" s="303"/>
      <c r="E58" s="303"/>
      <c r="F58" s="304"/>
      <c r="G58" s="303"/>
      <c r="H58" s="303"/>
      <c r="I58" s="303"/>
    </row>
    <row r="59" spans="1:9" ht="78.75">
      <c r="A59" s="304">
        <v>43</v>
      </c>
      <c r="B59" s="303"/>
      <c r="C59" s="303" t="s">
        <v>160</v>
      </c>
      <c r="D59" s="303"/>
      <c r="E59" s="304">
        <v>30</v>
      </c>
      <c r="F59" s="304">
        <v>5</v>
      </c>
      <c r="G59" s="304">
        <v>25</v>
      </c>
      <c r="H59" s="304">
        <v>16.7</v>
      </c>
      <c r="I59" s="303"/>
    </row>
    <row r="60" spans="1:9" ht="63">
      <c r="A60" s="304">
        <v>44</v>
      </c>
      <c r="B60" s="303"/>
      <c r="C60" s="303" t="s">
        <v>161</v>
      </c>
      <c r="D60" s="303"/>
      <c r="E60" s="304">
        <v>20</v>
      </c>
      <c r="F60" s="304">
        <v>3</v>
      </c>
      <c r="G60" s="304">
        <v>17</v>
      </c>
      <c r="H60" s="304">
        <v>15</v>
      </c>
      <c r="I60" s="303"/>
    </row>
    <row r="61" spans="1:9" ht="63">
      <c r="A61" s="304"/>
      <c r="B61" s="304">
        <v>36</v>
      </c>
      <c r="C61" s="303" t="s">
        <v>162</v>
      </c>
      <c r="D61" s="303"/>
      <c r="E61" s="303"/>
      <c r="F61" s="304"/>
      <c r="G61" s="303"/>
      <c r="H61" s="303"/>
      <c r="I61" s="303"/>
    </row>
    <row r="62" spans="1:9" ht="78.75">
      <c r="A62" s="304">
        <v>45</v>
      </c>
      <c r="B62" s="303"/>
      <c r="C62" s="303" t="s">
        <v>163</v>
      </c>
      <c r="D62" s="303"/>
      <c r="E62" s="304">
        <v>30</v>
      </c>
      <c r="F62" s="304">
        <v>5</v>
      </c>
      <c r="G62" s="304">
        <v>25</v>
      </c>
      <c r="H62" s="304">
        <v>16.7</v>
      </c>
      <c r="I62" s="303"/>
    </row>
    <row r="63" spans="1:9" ht="78.75">
      <c r="A63" s="304">
        <v>46</v>
      </c>
      <c r="B63" s="303"/>
      <c r="C63" s="303" t="s">
        <v>164</v>
      </c>
      <c r="D63" s="303"/>
      <c r="E63" s="304">
        <v>20</v>
      </c>
      <c r="F63" s="304">
        <v>3</v>
      </c>
      <c r="G63" s="304">
        <v>17</v>
      </c>
      <c r="H63" s="304">
        <v>15</v>
      </c>
      <c r="I63" s="303"/>
    </row>
    <row r="64" spans="1:9" ht="78.75">
      <c r="A64" s="304"/>
      <c r="B64" s="304">
        <v>37</v>
      </c>
      <c r="C64" s="303" t="s">
        <v>165</v>
      </c>
      <c r="D64" s="303"/>
      <c r="E64" s="303"/>
      <c r="F64" s="304"/>
      <c r="G64" s="303"/>
      <c r="H64" s="303"/>
      <c r="I64" s="303"/>
    </row>
    <row r="65" spans="1:9" ht="78.75">
      <c r="A65" s="304">
        <v>47</v>
      </c>
      <c r="B65" s="303"/>
      <c r="C65" s="303" t="s">
        <v>166</v>
      </c>
      <c r="D65" s="303"/>
      <c r="E65" s="304">
        <v>30</v>
      </c>
      <c r="F65" s="304">
        <v>5</v>
      </c>
      <c r="G65" s="304">
        <v>25</v>
      </c>
      <c r="H65" s="304">
        <v>16.7</v>
      </c>
      <c r="I65" s="303"/>
    </row>
    <row r="66" spans="1:9" ht="78.75">
      <c r="A66" s="304">
        <v>48</v>
      </c>
      <c r="B66" s="303"/>
      <c r="C66" s="303" t="s">
        <v>167</v>
      </c>
      <c r="D66" s="303"/>
      <c r="E66" s="304">
        <v>20</v>
      </c>
      <c r="F66" s="304">
        <v>3</v>
      </c>
      <c r="G66" s="304">
        <v>17</v>
      </c>
      <c r="H66" s="304">
        <v>15</v>
      </c>
      <c r="I66" s="303"/>
    </row>
    <row r="67" spans="1:9" ht="78.75">
      <c r="A67" s="304"/>
      <c r="B67" s="304">
        <v>38</v>
      </c>
      <c r="C67" s="303" t="s">
        <v>168</v>
      </c>
      <c r="D67" s="303"/>
      <c r="E67" s="303"/>
      <c r="F67" s="304"/>
      <c r="G67" s="303"/>
      <c r="H67" s="303"/>
      <c r="I67" s="303"/>
    </row>
    <row r="68" spans="1:9" ht="94.5">
      <c r="A68" s="304">
        <v>49</v>
      </c>
      <c r="B68" s="303"/>
      <c r="C68" s="303" t="s">
        <v>169</v>
      </c>
      <c r="D68" s="303"/>
      <c r="E68" s="304">
        <v>30</v>
      </c>
      <c r="F68" s="304">
        <v>5</v>
      </c>
      <c r="G68" s="304">
        <v>25</v>
      </c>
      <c r="H68" s="304">
        <v>16.7</v>
      </c>
      <c r="I68" s="303"/>
    </row>
    <row r="69" spans="1:9" ht="94.5">
      <c r="A69" s="304">
        <v>50</v>
      </c>
      <c r="B69" s="303"/>
      <c r="C69" s="303" t="s">
        <v>170</v>
      </c>
      <c r="D69" s="303"/>
      <c r="E69" s="304">
        <v>20</v>
      </c>
      <c r="F69" s="304">
        <v>3</v>
      </c>
      <c r="G69" s="304">
        <v>17</v>
      </c>
      <c r="H69" s="304">
        <v>15</v>
      </c>
      <c r="I69" s="303"/>
    </row>
    <row r="70" spans="1:9" ht="78.75">
      <c r="A70" s="304"/>
      <c r="B70" s="304">
        <v>39</v>
      </c>
      <c r="C70" s="303" t="s">
        <v>171</v>
      </c>
      <c r="D70" s="303"/>
      <c r="E70" s="303"/>
      <c r="F70" s="304"/>
      <c r="G70" s="303"/>
      <c r="H70" s="303"/>
      <c r="I70" s="303"/>
    </row>
    <row r="71" spans="1:9" ht="94.5">
      <c r="A71" s="304">
        <v>51</v>
      </c>
      <c r="B71" s="303"/>
      <c r="C71" s="303" t="s">
        <v>172</v>
      </c>
      <c r="D71" s="303"/>
      <c r="E71" s="304">
        <v>30</v>
      </c>
      <c r="F71" s="304">
        <v>5</v>
      </c>
      <c r="G71" s="304">
        <v>25</v>
      </c>
      <c r="H71" s="304">
        <v>16.7</v>
      </c>
      <c r="I71" s="303"/>
    </row>
    <row r="72" spans="1:9" ht="94.5">
      <c r="A72" s="304">
        <v>52</v>
      </c>
      <c r="B72" s="303"/>
      <c r="C72" s="303" t="s">
        <v>173</v>
      </c>
      <c r="D72" s="303"/>
      <c r="E72" s="304">
        <v>20</v>
      </c>
      <c r="F72" s="304">
        <v>3</v>
      </c>
      <c r="G72" s="304">
        <v>17</v>
      </c>
      <c r="H72" s="304">
        <v>15</v>
      </c>
      <c r="I72" s="303"/>
    </row>
    <row r="73" spans="1:9" ht="15.75">
      <c r="A73" s="304">
        <v>53</v>
      </c>
      <c r="B73" s="304">
        <v>40</v>
      </c>
      <c r="C73" s="303" t="s">
        <v>174</v>
      </c>
      <c r="D73" s="303"/>
      <c r="E73" s="304">
        <v>30</v>
      </c>
      <c r="F73" s="304">
        <v>15</v>
      </c>
      <c r="G73" s="304">
        <v>15</v>
      </c>
      <c r="H73" s="304">
        <v>50</v>
      </c>
      <c r="I73" s="303"/>
    </row>
    <row r="74" spans="1:9" ht="15.75">
      <c r="A74" s="304">
        <v>54</v>
      </c>
      <c r="B74" s="304">
        <v>41</v>
      </c>
      <c r="C74" s="303" t="s">
        <v>175</v>
      </c>
      <c r="D74" s="303"/>
      <c r="E74" s="304">
        <v>30</v>
      </c>
      <c r="F74" s="304">
        <v>15</v>
      </c>
      <c r="G74" s="304">
        <v>15</v>
      </c>
      <c r="H74" s="304">
        <v>50</v>
      </c>
      <c r="I74" s="303"/>
    </row>
    <row r="75" spans="1:9" ht="31.5">
      <c r="A75" s="304">
        <v>55</v>
      </c>
      <c r="B75" s="304">
        <v>42</v>
      </c>
      <c r="C75" s="303" t="s">
        <v>176</v>
      </c>
      <c r="D75" s="303"/>
      <c r="E75" s="304">
        <v>30</v>
      </c>
      <c r="F75" s="304">
        <v>15</v>
      </c>
      <c r="G75" s="304">
        <v>15</v>
      </c>
      <c r="H75" s="304">
        <v>50</v>
      </c>
      <c r="I75" s="303"/>
    </row>
    <row r="76" spans="1:9" ht="15.75">
      <c r="A76" s="304">
        <v>56</v>
      </c>
      <c r="B76" s="304">
        <v>43</v>
      </c>
      <c r="C76" s="303" t="s">
        <v>177</v>
      </c>
      <c r="D76" s="303"/>
      <c r="E76" s="304">
        <v>30</v>
      </c>
      <c r="F76" s="304">
        <v>15</v>
      </c>
      <c r="G76" s="304">
        <v>15</v>
      </c>
      <c r="H76" s="304">
        <v>50</v>
      </c>
      <c r="I76" s="303"/>
    </row>
    <row r="77" spans="1:9" ht="31.5">
      <c r="A77" s="304">
        <v>57</v>
      </c>
      <c r="B77" s="304">
        <v>44</v>
      </c>
      <c r="C77" s="303" t="s">
        <v>178</v>
      </c>
      <c r="D77" s="303"/>
      <c r="E77" s="304">
        <v>30</v>
      </c>
      <c r="F77" s="304">
        <v>15</v>
      </c>
      <c r="G77" s="304">
        <v>15</v>
      </c>
      <c r="H77" s="304">
        <v>50</v>
      </c>
      <c r="I77" s="303"/>
    </row>
    <row r="78" spans="1:9" ht="15.75">
      <c r="A78" s="304">
        <v>58</v>
      </c>
      <c r="B78" s="304">
        <v>45</v>
      </c>
      <c r="C78" s="303" t="s">
        <v>179</v>
      </c>
      <c r="D78" s="303"/>
      <c r="E78" s="304">
        <v>30</v>
      </c>
      <c r="F78" s="304">
        <v>15</v>
      </c>
      <c r="G78" s="304">
        <v>15</v>
      </c>
      <c r="H78" s="304">
        <v>50</v>
      </c>
      <c r="I78" s="303"/>
    </row>
    <row r="79" spans="1:9" ht="31.5">
      <c r="A79" s="304">
        <v>59</v>
      </c>
      <c r="B79" s="304">
        <v>46</v>
      </c>
      <c r="C79" s="303" t="s">
        <v>180</v>
      </c>
      <c r="D79" s="303"/>
      <c r="E79" s="304">
        <v>30</v>
      </c>
      <c r="F79" s="304">
        <v>15</v>
      </c>
      <c r="G79" s="304">
        <v>15</v>
      </c>
      <c r="H79" s="304">
        <v>50</v>
      </c>
      <c r="I79" s="303"/>
    </row>
    <row r="80" spans="1:9" ht="31.5">
      <c r="A80" s="304">
        <v>60</v>
      </c>
      <c r="B80" s="304">
        <v>47</v>
      </c>
      <c r="C80" s="303" t="s">
        <v>181</v>
      </c>
      <c r="D80" s="303"/>
      <c r="E80" s="304">
        <v>30</v>
      </c>
      <c r="F80" s="304">
        <v>15</v>
      </c>
      <c r="G80" s="304">
        <v>15</v>
      </c>
      <c r="H80" s="304">
        <v>50</v>
      </c>
      <c r="I80" s="303"/>
    </row>
    <row r="81" spans="1:9" ht="15.75">
      <c r="A81" s="304">
        <v>61</v>
      </c>
      <c r="B81" s="304">
        <v>48</v>
      </c>
      <c r="C81" s="303" t="s">
        <v>182</v>
      </c>
      <c r="D81" s="303"/>
      <c r="E81" s="304">
        <v>30</v>
      </c>
      <c r="F81" s="304">
        <v>15</v>
      </c>
      <c r="G81" s="304">
        <v>15</v>
      </c>
      <c r="H81" s="304">
        <v>50</v>
      </c>
      <c r="I81" s="303"/>
    </row>
    <row r="82" spans="1:9" ht="15.75">
      <c r="A82" s="304">
        <v>62</v>
      </c>
      <c r="B82" s="304">
        <v>49</v>
      </c>
      <c r="C82" s="303" t="s">
        <v>183</v>
      </c>
      <c r="D82" s="303"/>
      <c r="E82" s="304">
        <v>30</v>
      </c>
      <c r="F82" s="304">
        <v>15</v>
      </c>
      <c r="G82" s="304">
        <v>15</v>
      </c>
      <c r="H82" s="304">
        <v>50</v>
      </c>
      <c r="I82" s="303"/>
    </row>
    <row r="83" spans="1:9" ht="15.75">
      <c r="A83" s="304">
        <v>63</v>
      </c>
      <c r="B83" s="304">
        <v>50</v>
      </c>
      <c r="C83" s="303" t="s">
        <v>184</v>
      </c>
      <c r="D83" s="303"/>
      <c r="E83" s="304">
        <v>30</v>
      </c>
      <c r="F83" s="304">
        <v>15</v>
      </c>
      <c r="G83" s="304">
        <v>15</v>
      </c>
      <c r="H83" s="304">
        <v>50</v>
      </c>
      <c r="I83" s="303"/>
    </row>
    <row r="84" spans="1:9" ht="15.75">
      <c r="A84" s="304">
        <v>64</v>
      </c>
      <c r="B84" s="304">
        <v>51</v>
      </c>
      <c r="C84" s="303" t="s">
        <v>185</v>
      </c>
      <c r="D84" s="303"/>
      <c r="E84" s="304">
        <v>30</v>
      </c>
      <c r="F84" s="304">
        <v>15</v>
      </c>
      <c r="G84" s="304">
        <v>15</v>
      </c>
      <c r="H84" s="304">
        <v>50</v>
      </c>
      <c r="I84" s="303"/>
    </row>
    <row r="85" spans="1:9" ht="15.75">
      <c r="A85" s="304">
        <v>65</v>
      </c>
      <c r="B85" s="304">
        <v>52</v>
      </c>
      <c r="C85" s="303" t="s">
        <v>186</v>
      </c>
      <c r="D85" s="303"/>
      <c r="E85" s="304">
        <v>30</v>
      </c>
      <c r="F85" s="304">
        <v>15</v>
      </c>
      <c r="G85" s="304">
        <v>15</v>
      </c>
      <c r="H85" s="304">
        <v>50</v>
      </c>
      <c r="I85" s="303"/>
    </row>
    <row r="86" spans="1:9" ht="15.75">
      <c r="A86" s="294"/>
      <c r="B86" s="294"/>
      <c r="C86" s="296" t="s">
        <v>931</v>
      </c>
      <c r="D86" s="297">
        <v>52</v>
      </c>
      <c r="E86" s="294"/>
      <c r="F86" s="294"/>
      <c r="G86" s="294"/>
      <c r="H86" s="298"/>
      <c r="I86" s="294"/>
    </row>
    <row r="87" spans="1:9" ht="15.75">
      <c r="A87" s="294"/>
      <c r="B87" s="294"/>
      <c r="C87" s="296" t="s">
        <v>930</v>
      </c>
      <c r="D87" s="297">
        <v>25.8</v>
      </c>
      <c r="E87" s="294"/>
      <c r="F87" s="294"/>
      <c r="G87" s="294"/>
      <c r="H87" s="294"/>
      <c r="I87" s="294"/>
    </row>
  </sheetData>
  <sheetProtection/>
  <mergeCells count="4">
    <mergeCell ref="B1:H1"/>
    <mergeCell ref="A5:B5"/>
    <mergeCell ref="A2:I2"/>
    <mergeCell ref="A3:I3"/>
  </mergeCells>
  <printOptions/>
  <pageMargins left="0.5118110236220472" right="0.7086614173228347" top="0.5511811023622047"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17"/>
  <sheetViews>
    <sheetView zoomScale="85" zoomScaleNormal="85" zoomScalePageLayoutView="0" workbookViewId="0" topLeftCell="A1">
      <selection activeCell="A3" sqref="A3:I3"/>
    </sheetView>
  </sheetViews>
  <sheetFormatPr defaultColWidth="9.7109375" defaultRowHeight="12.75"/>
  <cols>
    <col min="1" max="1" width="4.57421875" style="95" customWidth="1"/>
    <col min="2" max="2" width="5.7109375" style="101" customWidth="1"/>
    <col min="3" max="3" width="63.8515625" style="181" customWidth="1"/>
    <col min="4" max="4" width="11.7109375" style="181" customWidth="1"/>
    <col min="5" max="5" width="9.28125" style="101" customWidth="1"/>
    <col min="6" max="6" width="8.28125" style="101" customWidth="1"/>
    <col min="7" max="7" width="8.140625" style="101" customWidth="1"/>
    <col min="8" max="8" width="7.421875" style="182" customWidth="1"/>
    <col min="9" max="9" width="20.00390625" style="183" customWidth="1"/>
    <col min="10" max="16384" width="9.7109375" style="51" customWidth="1"/>
  </cols>
  <sheetData>
    <row r="1" spans="1:9" ht="15.75">
      <c r="A1" s="310" t="s">
        <v>187</v>
      </c>
      <c r="B1" s="310"/>
      <c r="C1" s="310"/>
      <c r="D1" s="310"/>
      <c r="E1" s="310"/>
      <c r="F1" s="310"/>
      <c r="G1" s="310"/>
      <c r="H1" s="310"/>
      <c r="I1" s="310"/>
    </row>
    <row r="2" spans="1:9" ht="15.75" customHeight="1">
      <c r="A2" s="311" t="s">
        <v>236</v>
      </c>
      <c r="B2" s="311"/>
      <c r="C2" s="311"/>
      <c r="D2" s="311"/>
      <c r="E2" s="311"/>
      <c r="F2" s="311"/>
      <c r="G2" s="311"/>
      <c r="H2" s="311"/>
      <c r="I2" s="311"/>
    </row>
    <row r="3" spans="1:9" ht="15.75" customHeight="1">
      <c r="A3" s="309" t="s">
        <v>1227</v>
      </c>
      <c r="B3" s="309"/>
      <c r="C3" s="309"/>
      <c r="D3" s="309"/>
      <c r="E3" s="309"/>
      <c r="F3" s="309"/>
      <c r="G3" s="309"/>
      <c r="H3" s="309"/>
      <c r="I3" s="309"/>
    </row>
    <row r="5" spans="1:9" ht="94.5" customHeight="1">
      <c r="A5" s="79"/>
      <c r="B5" s="233" t="s">
        <v>195</v>
      </c>
      <c r="C5" s="231" t="s">
        <v>237</v>
      </c>
      <c r="D5" s="231" t="s">
        <v>525</v>
      </c>
      <c r="E5" s="231" t="s">
        <v>239</v>
      </c>
      <c r="F5" s="231" t="s">
        <v>240</v>
      </c>
      <c r="G5" s="231" t="s">
        <v>241</v>
      </c>
      <c r="H5" s="232" t="s">
        <v>341</v>
      </c>
      <c r="I5" s="231" t="s">
        <v>202</v>
      </c>
    </row>
    <row r="6" spans="1:9" ht="15.75">
      <c r="A6" s="79"/>
      <c r="B6" s="231" t="s">
        <v>188</v>
      </c>
      <c r="C6" s="242" t="s">
        <v>189</v>
      </c>
      <c r="D6" s="242"/>
      <c r="E6" s="231"/>
      <c r="F6" s="231"/>
      <c r="G6" s="231"/>
      <c r="H6" s="232"/>
      <c r="I6" s="231"/>
    </row>
    <row r="7" spans="1:9" ht="31.5" customHeight="1">
      <c r="A7" s="79"/>
      <c r="B7" s="234">
        <v>1</v>
      </c>
      <c r="C7" s="293" t="s">
        <v>190</v>
      </c>
      <c r="D7" s="314" t="s">
        <v>191</v>
      </c>
      <c r="E7" s="234">
        <v>30</v>
      </c>
      <c r="F7" s="234">
        <f>E7-G7</f>
        <v>3</v>
      </c>
      <c r="G7" s="234">
        <v>27</v>
      </c>
      <c r="H7" s="240">
        <f>ROUND((F7/E7)*100,1)</f>
        <v>10</v>
      </c>
      <c r="I7" s="234"/>
    </row>
    <row r="8" spans="1:9" ht="63">
      <c r="A8" s="79"/>
      <c r="B8" s="234">
        <v>2</v>
      </c>
      <c r="C8" s="293" t="s">
        <v>1128</v>
      </c>
      <c r="D8" s="314"/>
      <c r="E8" s="234">
        <v>30</v>
      </c>
      <c r="F8" s="234">
        <f aca="true" t="shared" si="0" ref="F8:F71">E8-G8</f>
        <v>3</v>
      </c>
      <c r="G8" s="234">
        <v>27</v>
      </c>
      <c r="H8" s="240">
        <f aca="true" t="shared" si="1" ref="H8:H71">ROUND((F8/E8)*100,1)</f>
        <v>10</v>
      </c>
      <c r="I8" s="234"/>
    </row>
    <row r="9" spans="1:9" ht="141.75">
      <c r="A9" s="79"/>
      <c r="B9" s="234">
        <v>3</v>
      </c>
      <c r="C9" s="293" t="s">
        <v>1129</v>
      </c>
      <c r="D9" s="314"/>
      <c r="E9" s="234">
        <v>30</v>
      </c>
      <c r="F9" s="234">
        <f t="shared" si="0"/>
        <v>3</v>
      </c>
      <c r="G9" s="234">
        <v>27</v>
      </c>
      <c r="H9" s="240">
        <f t="shared" si="1"/>
        <v>10</v>
      </c>
      <c r="I9" s="234"/>
    </row>
    <row r="10" spans="1:9" ht="63">
      <c r="A10" s="79"/>
      <c r="B10" s="234">
        <v>4</v>
      </c>
      <c r="C10" s="293" t="s">
        <v>1130</v>
      </c>
      <c r="D10" s="293"/>
      <c r="E10" s="234">
        <v>30</v>
      </c>
      <c r="F10" s="234">
        <f t="shared" si="0"/>
        <v>3</v>
      </c>
      <c r="G10" s="234">
        <v>27</v>
      </c>
      <c r="H10" s="240">
        <f t="shared" si="1"/>
        <v>10</v>
      </c>
      <c r="I10" s="234" t="s">
        <v>1131</v>
      </c>
    </row>
    <row r="11" spans="1:9" ht="63">
      <c r="A11" s="79"/>
      <c r="B11" s="234">
        <v>5</v>
      </c>
      <c r="C11" s="293" t="s">
        <v>1132</v>
      </c>
      <c r="D11" s="293"/>
      <c r="E11" s="234">
        <v>30</v>
      </c>
      <c r="F11" s="234">
        <f t="shared" si="0"/>
        <v>3</v>
      </c>
      <c r="G11" s="234">
        <v>27</v>
      </c>
      <c r="H11" s="240">
        <f t="shared" si="1"/>
        <v>10</v>
      </c>
      <c r="I11" s="234" t="s">
        <v>1131</v>
      </c>
    </row>
    <row r="12" spans="1:9" ht="63">
      <c r="A12" s="79"/>
      <c r="B12" s="234">
        <v>6</v>
      </c>
      <c r="C12" s="293" t="s">
        <v>1133</v>
      </c>
      <c r="D12" s="293"/>
      <c r="E12" s="234">
        <v>60</v>
      </c>
      <c r="F12" s="234">
        <f t="shared" si="0"/>
        <v>6</v>
      </c>
      <c r="G12" s="234">
        <v>54</v>
      </c>
      <c r="H12" s="240">
        <f t="shared" si="1"/>
        <v>10</v>
      </c>
      <c r="I12" s="234" t="s">
        <v>1134</v>
      </c>
    </row>
    <row r="13" spans="1:9" ht="63">
      <c r="A13" s="79"/>
      <c r="B13" s="234">
        <v>7</v>
      </c>
      <c r="C13" s="293" t="s">
        <v>1135</v>
      </c>
      <c r="D13" s="293"/>
      <c r="E13" s="234">
        <v>45</v>
      </c>
      <c r="F13" s="234">
        <f t="shared" si="0"/>
        <v>5</v>
      </c>
      <c r="G13" s="234">
        <v>40</v>
      </c>
      <c r="H13" s="240">
        <f t="shared" si="1"/>
        <v>11.1</v>
      </c>
      <c r="I13" s="234" t="s">
        <v>1136</v>
      </c>
    </row>
    <row r="14" spans="1:9" ht="63">
      <c r="A14" s="79"/>
      <c r="B14" s="234">
        <v>8</v>
      </c>
      <c r="C14" s="293" t="s">
        <v>1137</v>
      </c>
      <c r="D14" s="293"/>
      <c r="E14" s="234">
        <v>45</v>
      </c>
      <c r="F14" s="234">
        <f t="shared" si="0"/>
        <v>5</v>
      </c>
      <c r="G14" s="234">
        <v>40</v>
      </c>
      <c r="H14" s="240">
        <f t="shared" si="1"/>
        <v>11.1</v>
      </c>
      <c r="I14" s="234" t="s">
        <v>1136</v>
      </c>
    </row>
    <row r="15" spans="1:9" ht="63">
      <c r="A15" s="79"/>
      <c r="B15" s="234">
        <v>9</v>
      </c>
      <c r="C15" s="293" t="s">
        <v>1138</v>
      </c>
      <c r="D15" s="293"/>
      <c r="E15" s="234">
        <v>45</v>
      </c>
      <c r="F15" s="234">
        <f t="shared" si="0"/>
        <v>5</v>
      </c>
      <c r="G15" s="234">
        <v>40</v>
      </c>
      <c r="H15" s="240">
        <f t="shared" si="1"/>
        <v>11.1</v>
      </c>
      <c r="I15" s="234" t="s">
        <v>1136</v>
      </c>
    </row>
    <row r="16" spans="1:9" ht="63">
      <c r="A16" s="79"/>
      <c r="B16" s="234">
        <v>10</v>
      </c>
      <c r="C16" s="293" t="s">
        <v>1139</v>
      </c>
      <c r="D16" s="293"/>
      <c r="E16" s="234">
        <v>45</v>
      </c>
      <c r="F16" s="234">
        <f t="shared" si="0"/>
        <v>5</v>
      </c>
      <c r="G16" s="234">
        <v>40</v>
      </c>
      <c r="H16" s="240">
        <f t="shared" si="1"/>
        <v>11.1</v>
      </c>
      <c r="I16" s="234" t="s">
        <v>1140</v>
      </c>
    </row>
    <row r="17" spans="1:9" ht="63">
      <c r="A17" s="79"/>
      <c r="B17" s="234">
        <v>11</v>
      </c>
      <c r="C17" s="293" t="s">
        <v>1141</v>
      </c>
      <c r="D17" s="293" t="s">
        <v>191</v>
      </c>
      <c r="E17" s="234">
        <v>30</v>
      </c>
      <c r="F17" s="234">
        <f t="shared" si="0"/>
        <v>3</v>
      </c>
      <c r="G17" s="234">
        <v>27</v>
      </c>
      <c r="H17" s="240">
        <f t="shared" si="1"/>
        <v>10</v>
      </c>
      <c r="I17" s="234"/>
    </row>
    <row r="18" spans="1:9" ht="94.5">
      <c r="A18" s="79"/>
      <c r="B18" s="234">
        <v>12</v>
      </c>
      <c r="C18" s="293" t="s">
        <v>1142</v>
      </c>
      <c r="D18" s="293"/>
      <c r="E18" s="234">
        <v>45</v>
      </c>
      <c r="F18" s="234">
        <f t="shared" si="0"/>
        <v>5</v>
      </c>
      <c r="G18" s="234">
        <v>40</v>
      </c>
      <c r="H18" s="240">
        <f t="shared" si="1"/>
        <v>11.1</v>
      </c>
      <c r="I18" s="234" t="s">
        <v>1136</v>
      </c>
    </row>
    <row r="19" spans="1:9" ht="31.5" customHeight="1">
      <c r="A19" s="79"/>
      <c r="B19" s="234">
        <v>13</v>
      </c>
      <c r="C19" s="293" t="s">
        <v>1143</v>
      </c>
      <c r="D19" s="314" t="s">
        <v>191</v>
      </c>
      <c r="E19" s="234">
        <v>20</v>
      </c>
      <c r="F19" s="234">
        <f t="shared" si="0"/>
        <v>2</v>
      </c>
      <c r="G19" s="234">
        <v>18</v>
      </c>
      <c r="H19" s="240">
        <f t="shared" si="1"/>
        <v>10</v>
      </c>
      <c r="I19" s="234"/>
    </row>
    <row r="20" spans="1:9" ht="31.5">
      <c r="A20" s="79"/>
      <c r="B20" s="234">
        <v>14</v>
      </c>
      <c r="C20" s="293" t="s">
        <v>1144</v>
      </c>
      <c r="D20" s="314"/>
      <c r="E20" s="234">
        <v>20</v>
      </c>
      <c r="F20" s="234">
        <f t="shared" si="0"/>
        <v>2</v>
      </c>
      <c r="G20" s="234">
        <v>18</v>
      </c>
      <c r="H20" s="240">
        <f t="shared" si="1"/>
        <v>10</v>
      </c>
      <c r="I20" s="234"/>
    </row>
    <row r="21" spans="1:9" ht="31.5">
      <c r="A21" s="79"/>
      <c r="B21" s="234">
        <v>15</v>
      </c>
      <c r="C21" s="293" t="s">
        <v>1145</v>
      </c>
      <c r="D21" s="314"/>
      <c r="E21" s="234">
        <v>20</v>
      </c>
      <c r="F21" s="234">
        <f t="shared" si="0"/>
        <v>2</v>
      </c>
      <c r="G21" s="234">
        <v>18</v>
      </c>
      <c r="H21" s="240">
        <f t="shared" si="1"/>
        <v>10</v>
      </c>
      <c r="I21" s="234"/>
    </row>
    <row r="22" spans="1:9" ht="31.5" customHeight="1">
      <c r="A22" s="79"/>
      <c r="B22" s="234">
        <v>16</v>
      </c>
      <c r="C22" s="293" t="s">
        <v>1146</v>
      </c>
      <c r="D22" s="314" t="s">
        <v>191</v>
      </c>
      <c r="E22" s="234">
        <v>20</v>
      </c>
      <c r="F22" s="234">
        <f t="shared" si="0"/>
        <v>2</v>
      </c>
      <c r="G22" s="234">
        <v>18</v>
      </c>
      <c r="H22" s="240">
        <f t="shared" si="1"/>
        <v>10</v>
      </c>
      <c r="I22" s="234"/>
    </row>
    <row r="23" spans="1:9" ht="15.75">
      <c r="A23" s="79"/>
      <c r="B23" s="234">
        <v>17</v>
      </c>
      <c r="C23" s="293" t="s">
        <v>1147</v>
      </c>
      <c r="D23" s="314"/>
      <c r="E23" s="234">
        <v>30</v>
      </c>
      <c r="F23" s="234">
        <f t="shared" si="0"/>
        <v>3</v>
      </c>
      <c r="G23" s="234">
        <v>27</v>
      </c>
      <c r="H23" s="240">
        <f t="shared" si="1"/>
        <v>10</v>
      </c>
      <c r="I23" s="234"/>
    </row>
    <row r="24" spans="1:9" ht="31.5">
      <c r="A24" s="79"/>
      <c r="B24" s="234">
        <v>18</v>
      </c>
      <c r="C24" s="293" t="s">
        <v>1148</v>
      </c>
      <c r="D24" s="314"/>
      <c r="E24" s="234">
        <v>30</v>
      </c>
      <c r="F24" s="234">
        <f t="shared" si="0"/>
        <v>3</v>
      </c>
      <c r="G24" s="234">
        <v>27</v>
      </c>
      <c r="H24" s="240">
        <f t="shared" si="1"/>
        <v>10</v>
      </c>
      <c r="I24" s="234"/>
    </row>
    <row r="25" spans="1:9" ht="31.5">
      <c r="A25" s="79"/>
      <c r="B25" s="234">
        <v>19</v>
      </c>
      <c r="C25" s="293" t="s">
        <v>1149</v>
      </c>
      <c r="D25" s="314"/>
      <c r="E25" s="234">
        <v>20</v>
      </c>
      <c r="F25" s="234">
        <f t="shared" si="0"/>
        <v>3</v>
      </c>
      <c r="G25" s="234">
        <v>17</v>
      </c>
      <c r="H25" s="240">
        <f t="shared" si="1"/>
        <v>15</v>
      </c>
      <c r="I25" s="234"/>
    </row>
    <row r="26" spans="1:9" ht="31.5">
      <c r="A26" s="79"/>
      <c r="B26" s="234">
        <v>20</v>
      </c>
      <c r="C26" s="293" t="s">
        <v>1150</v>
      </c>
      <c r="D26" s="314"/>
      <c r="E26" s="234">
        <v>10</v>
      </c>
      <c r="F26" s="234">
        <f t="shared" si="0"/>
        <v>1</v>
      </c>
      <c r="G26" s="234">
        <v>9</v>
      </c>
      <c r="H26" s="240">
        <f t="shared" si="1"/>
        <v>10</v>
      </c>
      <c r="I26" s="234"/>
    </row>
    <row r="27" spans="1:9" ht="47.25">
      <c r="A27" s="79"/>
      <c r="B27" s="234">
        <v>21</v>
      </c>
      <c r="C27" s="293" t="s">
        <v>1151</v>
      </c>
      <c r="D27" s="314"/>
      <c r="E27" s="234">
        <v>10</v>
      </c>
      <c r="F27" s="234">
        <f t="shared" si="0"/>
        <v>1</v>
      </c>
      <c r="G27" s="234">
        <v>9</v>
      </c>
      <c r="H27" s="240">
        <f t="shared" si="1"/>
        <v>10</v>
      </c>
      <c r="I27" s="234"/>
    </row>
    <row r="28" spans="1:9" ht="63">
      <c r="A28" s="79"/>
      <c r="B28" s="234">
        <v>22</v>
      </c>
      <c r="C28" s="293" t="s">
        <v>1152</v>
      </c>
      <c r="D28" s="314"/>
      <c r="E28" s="234">
        <v>90</v>
      </c>
      <c r="F28" s="234">
        <f t="shared" si="0"/>
        <v>36</v>
      </c>
      <c r="G28" s="234">
        <v>54</v>
      </c>
      <c r="H28" s="240">
        <f t="shared" si="1"/>
        <v>40</v>
      </c>
      <c r="I28" s="234"/>
    </row>
    <row r="29" spans="1:9" ht="31.5">
      <c r="A29" s="79"/>
      <c r="B29" s="234">
        <v>23</v>
      </c>
      <c r="C29" s="293" t="s">
        <v>1153</v>
      </c>
      <c r="D29" s="314"/>
      <c r="E29" s="234">
        <v>90</v>
      </c>
      <c r="F29" s="234">
        <f t="shared" si="0"/>
        <v>50</v>
      </c>
      <c r="G29" s="234">
        <v>40</v>
      </c>
      <c r="H29" s="240">
        <f t="shared" si="1"/>
        <v>55.6</v>
      </c>
      <c r="I29" s="234"/>
    </row>
    <row r="30" spans="1:9" ht="31.5">
      <c r="A30" s="79"/>
      <c r="B30" s="234">
        <v>24</v>
      </c>
      <c r="C30" s="293" t="s">
        <v>1154</v>
      </c>
      <c r="D30" s="314"/>
      <c r="E30" s="234">
        <v>90</v>
      </c>
      <c r="F30" s="234">
        <f t="shared" si="0"/>
        <v>50</v>
      </c>
      <c r="G30" s="234">
        <v>40</v>
      </c>
      <c r="H30" s="240">
        <f t="shared" si="1"/>
        <v>55.6</v>
      </c>
      <c r="I30" s="234"/>
    </row>
    <row r="31" spans="1:9" ht="31.5">
      <c r="A31" s="79"/>
      <c r="B31" s="234">
        <v>25</v>
      </c>
      <c r="C31" s="293" t="s">
        <v>1155</v>
      </c>
      <c r="D31" s="314"/>
      <c r="E31" s="234">
        <v>90</v>
      </c>
      <c r="F31" s="234">
        <f t="shared" si="0"/>
        <v>50</v>
      </c>
      <c r="G31" s="234">
        <v>40</v>
      </c>
      <c r="H31" s="240">
        <f t="shared" si="1"/>
        <v>55.6</v>
      </c>
      <c r="I31" s="234"/>
    </row>
    <row r="32" spans="1:9" ht="31.5">
      <c r="A32" s="79"/>
      <c r="B32" s="234">
        <v>26</v>
      </c>
      <c r="C32" s="293" t="s">
        <v>1156</v>
      </c>
      <c r="D32" s="314"/>
      <c r="E32" s="234">
        <v>90</v>
      </c>
      <c r="F32" s="234">
        <f t="shared" si="0"/>
        <v>50</v>
      </c>
      <c r="G32" s="234">
        <v>40</v>
      </c>
      <c r="H32" s="240">
        <f t="shared" si="1"/>
        <v>55.6</v>
      </c>
      <c r="I32" s="234"/>
    </row>
    <row r="33" spans="1:9" ht="47.25">
      <c r="A33" s="79"/>
      <c r="B33" s="234">
        <v>27</v>
      </c>
      <c r="C33" s="293" t="s">
        <v>1157</v>
      </c>
      <c r="D33" s="314"/>
      <c r="E33" s="234">
        <v>30</v>
      </c>
      <c r="F33" s="234">
        <f t="shared" si="0"/>
        <v>3</v>
      </c>
      <c r="G33" s="234">
        <v>27</v>
      </c>
      <c r="H33" s="240">
        <f t="shared" si="1"/>
        <v>10</v>
      </c>
      <c r="I33" s="234"/>
    </row>
    <row r="34" spans="1:9" ht="63">
      <c r="A34" s="79"/>
      <c r="B34" s="234">
        <v>28</v>
      </c>
      <c r="C34" s="293" t="s">
        <v>1158</v>
      </c>
      <c r="D34" s="314"/>
      <c r="E34" s="234">
        <v>90</v>
      </c>
      <c r="F34" s="234">
        <f t="shared" si="0"/>
        <v>50</v>
      </c>
      <c r="G34" s="234">
        <v>40</v>
      </c>
      <c r="H34" s="240">
        <f t="shared" si="1"/>
        <v>55.6</v>
      </c>
      <c r="I34" s="234"/>
    </row>
    <row r="35" spans="1:9" ht="15.75">
      <c r="A35" s="79"/>
      <c r="B35" s="234">
        <v>29</v>
      </c>
      <c r="C35" s="293" t="s">
        <v>1159</v>
      </c>
      <c r="D35" s="314"/>
      <c r="E35" s="234">
        <v>20</v>
      </c>
      <c r="F35" s="234">
        <f t="shared" si="0"/>
        <v>2</v>
      </c>
      <c r="G35" s="234">
        <v>18</v>
      </c>
      <c r="H35" s="240">
        <f t="shared" si="1"/>
        <v>10</v>
      </c>
      <c r="I35" s="234"/>
    </row>
    <row r="36" spans="1:9" ht="31.5">
      <c r="A36" s="79"/>
      <c r="B36" s="234">
        <v>30</v>
      </c>
      <c r="C36" s="293" t="s">
        <v>1160</v>
      </c>
      <c r="D36" s="314"/>
      <c r="E36" s="234">
        <v>60</v>
      </c>
      <c r="F36" s="234">
        <f t="shared" si="0"/>
        <v>30</v>
      </c>
      <c r="G36" s="234">
        <v>30</v>
      </c>
      <c r="H36" s="240">
        <f t="shared" si="1"/>
        <v>50</v>
      </c>
      <c r="I36" s="234"/>
    </row>
    <row r="37" spans="1:9" ht="47.25">
      <c r="A37" s="79"/>
      <c r="B37" s="234">
        <v>31</v>
      </c>
      <c r="C37" s="293" t="s">
        <v>1161</v>
      </c>
      <c r="D37" s="314"/>
      <c r="E37" s="234">
        <v>30</v>
      </c>
      <c r="F37" s="234">
        <f t="shared" si="0"/>
        <v>3</v>
      </c>
      <c r="G37" s="234">
        <v>27</v>
      </c>
      <c r="H37" s="240">
        <f t="shared" si="1"/>
        <v>10</v>
      </c>
      <c r="I37" s="234"/>
    </row>
    <row r="38" spans="1:9" ht="12.75" customHeight="1">
      <c r="A38" s="79"/>
      <c r="B38" s="234">
        <v>32</v>
      </c>
      <c r="C38" s="293" t="s">
        <v>1162</v>
      </c>
      <c r="D38" s="314" t="s">
        <v>191</v>
      </c>
      <c r="E38" s="234">
        <v>30</v>
      </c>
      <c r="F38" s="234">
        <f t="shared" si="0"/>
        <v>3</v>
      </c>
      <c r="G38" s="234">
        <v>27</v>
      </c>
      <c r="H38" s="240">
        <f t="shared" si="1"/>
        <v>10</v>
      </c>
      <c r="I38" s="234"/>
    </row>
    <row r="39" spans="1:9" ht="31.5">
      <c r="A39" s="79"/>
      <c r="B39" s="234">
        <v>33</v>
      </c>
      <c r="C39" s="293" t="s">
        <v>1163</v>
      </c>
      <c r="D39" s="314"/>
      <c r="E39" s="234">
        <v>90</v>
      </c>
      <c r="F39" s="234">
        <f t="shared" si="0"/>
        <v>50</v>
      </c>
      <c r="G39" s="234">
        <v>40</v>
      </c>
      <c r="H39" s="240">
        <f t="shared" si="1"/>
        <v>55.6</v>
      </c>
      <c r="I39" s="234"/>
    </row>
    <row r="40" spans="1:9" ht="31.5">
      <c r="A40" s="79"/>
      <c r="B40" s="234">
        <v>34</v>
      </c>
      <c r="C40" s="293" t="s">
        <v>1164</v>
      </c>
      <c r="D40" s="314"/>
      <c r="E40" s="234">
        <v>90</v>
      </c>
      <c r="F40" s="234">
        <f t="shared" si="0"/>
        <v>50</v>
      </c>
      <c r="G40" s="234">
        <v>40</v>
      </c>
      <c r="H40" s="240">
        <f t="shared" si="1"/>
        <v>55.6</v>
      </c>
      <c r="I40" s="234"/>
    </row>
    <row r="41" spans="1:9" ht="47.25">
      <c r="A41" s="79"/>
      <c r="B41" s="234">
        <v>35</v>
      </c>
      <c r="C41" s="293" t="s">
        <v>1165</v>
      </c>
      <c r="D41" s="314"/>
      <c r="E41" s="234">
        <v>30</v>
      </c>
      <c r="F41" s="234">
        <f t="shared" si="0"/>
        <v>3</v>
      </c>
      <c r="G41" s="234">
        <v>27</v>
      </c>
      <c r="H41" s="240">
        <f t="shared" si="1"/>
        <v>10</v>
      </c>
      <c r="I41" s="234"/>
    </row>
    <row r="42" spans="1:9" ht="31.5">
      <c r="A42" s="79"/>
      <c r="B42" s="234">
        <v>36</v>
      </c>
      <c r="C42" s="293" t="s">
        <v>1166</v>
      </c>
      <c r="D42" s="314"/>
      <c r="E42" s="234">
        <v>90</v>
      </c>
      <c r="F42" s="234">
        <f t="shared" si="0"/>
        <v>50</v>
      </c>
      <c r="G42" s="234">
        <v>40</v>
      </c>
      <c r="H42" s="240">
        <f t="shared" si="1"/>
        <v>55.6</v>
      </c>
      <c r="I42" s="234"/>
    </row>
    <row r="43" spans="1:9" ht="31.5">
      <c r="A43" s="79"/>
      <c r="B43" s="234">
        <v>37</v>
      </c>
      <c r="C43" s="293" t="s">
        <v>1167</v>
      </c>
      <c r="D43" s="314"/>
      <c r="E43" s="234">
        <v>10</v>
      </c>
      <c r="F43" s="234">
        <f t="shared" si="0"/>
        <v>1</v>
      </c>
      <c r="G43" s="234">
        <v>9</v>
      </c>
      <c r="H43" s="240">
        <f t="shared" si="1"/>
        <v>10</v>
      </c>
      <c r="I43" s="234"/>
    </row>
    <row r="44" spans="1:9" ht="31.5">
      <c r="A44" s="79"/>
      <c r="B44" s="234">
        <v>38</v>
      </c>
      <c r="C44" s="293" t="s">
        <v>1168</v>
      </c>
      <c r="D44" s="314"/>
      <c r="E44" s="234">
        <v>5</v>
      </c>
      <c r="F44" s="234">
        <f t="shared" si="0"/>
        <v>1</v>
      </c>
      <c r="G44" s="234">
        <v>4</v>
      </c>
      <c r="H44" s="240">
        <f t="shared" si="1"/>
        <v>20</v>
      </c>
      <c r="I44" s="234"/>
    </row>
    <row r="45" spans="1:9" ht="78.75">
      <c r="A45" s="79"/>
      <c r="B45" s="234">
        <v>39</v>
      </c>
      <c r="C45" s="293" t="s">
        <v>1169</v>
      </c>
      <c r="D45" s="314"/>
      <c r="E45" s="234">
        <v>10</v>
      </c>
      <c r="F45" s="234">
        <f t="shared" si="0"/>
        <v>1</v>
      </c>
      <c r="G45" s="234">
        <v>9</v>
      </c>
      <c r="H45" s="240">
        <f t="shared" si="1"/>
        <v>10</v>
      </c>
      <c r="I45" s="234"/>
    </row>
    <row r="46" spans="1:9" ht="126">
      <c r="A46" s="79"/>
      <c r="B46" s="234">
        <v>40</v>
      </c>
      <c r="C46" s="293" t="s">
        <v>1170</v>
      </c>
      <c r="D46" s="314"/>
      <c r="E46" s="234">
        <v>10</v>
      </c>
      <c r="F46" s="234">
        <f t="shared" si="0"/>
        <v>1</v>
      </c>
      <c r="G46" s="234">
        <v>9</v>
      </c>
      <c r="H46" s="240">
        <f t="shared" si="1"/>
        <v>10</v>
      </c>
      <c r="I46" s="234"/>
    </row>
    <row r="47" spans="1:9" ht="31.5">
      <c r="A47" s="79"/>
      <c r="B47" s="234">
        <v>41</v>
      </c>
      <c r="C47" s="293" t="s">
        <v>1171</v>
      </c>
      <c r="D47" s="314"/>
      <c r="E47" s="234">
        <v>20</v>
      </c>
      <c r="F47" s="234">
        <f t="shared" si="0"/>
        <v>2</v>
      </c>
      <c r="G47" s="234">
        <v>18</v>
      </c>
      <c r="H47" s="240">
        <f t="shared" si="1"/>
        <v>10</v>
      </c>
      <c r="I47" s="234"/>
    </row>
    <row r="48" spans="1:9" ht="63">
      <c r="A48" s="79"/>
      <c r="B48" s="234">
        <v>42</v>
      </c>
      <c r="C48" s="293" t="s">
        <v>1172</v>
      </c>
      <c r="D48" s="314"/>
      <c r="E48" s="234">
        <v>10</v>
      </c>
      <c r="F48" s="234">
        <f t="shared" si="0"/>
        <v>1</v>
      </c>
      <c r="G48" s="234">
        <v>9</v>
      </c>
      <c r="H48" s="240">
        <f t="shared" si="1"/>
        <v>10</v>
      </c>
      <c r="I48" s="234"/>
    </row>
    <row r="49" spans="1:9" ht="63">
      <c r="A49" s="79"/>
      <c r="B49" s="234">
        <v>43</v>
      </c>
      <c r="C49" s="293" t="s">
        <v>1173</v>
      </c>
      <c r="D49" s="234" t="s">
        <v>191</v>
      </c>
      <c r="E49" s="234">
        <v>20</v>
      </c>
      <c r="F49" s="234">
        <f t="shared" si="0"/>
        <v>2</v>
      </c>
      <c r="G49" s="234">
        <v>18</v>
      </c>
      <c r="H49" s="240">
        <f t="shared" si="1"/>
        <v>10</v>
      </c>
      <c r="I49" s="234"/>
    </row>
    <row r="50" spans="1:9" ht="15.75">
      <c r="A50" s="79"/>
      <c r="B50" s="231" t="s">
        <v>1174</v>
      </c>
      <c r="C50" s="242" t="s">
        <v>1175</v>
      </c>
      <c r="D50" s="242"/>
      <c r="E50" s="231"/>
      <c r="F50" s="234"/>
      <c r="G50" s="231"/>
      <c r="H50" s="240"/>
      <c r="I50" s="231"/>
    </row>
    <row r="51" spans="1:9" ht="78.75">
      <c r="A51" s="79"/>
      <c r="B51" s="237">
        <v>44</v>
      </c>
      <c r="C51" s="293" t="s">
        <v>1176</v>
      </c>
      <c r="D51" s="293"/>
      <c r="E51" s="234">
        <v>20</v>
      </c>
      <c r="F51" s="234">
        <f t="shared" si="0"/>
        <v>2</v>
      </c>
      <c r="G51" s="234">
        <v>18</v>
      </c>
      <c r="H51" s="240">
        <f t="shared" si="1"/>
        <v>10</v>
      </c>
      <c r="I51" s="234" t="s">
        <v>1177</v>
      </c>
    </row>
    <row r="52" spans="1:9" ht="78.75">
      <c r="A52" s="79"/>
      <c r="B52" s="237">
        <v>45</v>
      </c>
      <c r="C52" s="293" t="s">
        <v>1178</v>
      </c>
      <c r="D52" s="293"/>
      <c r="E52" s="234">
        <v>30</v>
      </c>
      <c r="F52" s="234">
        <f t="shared" si="0"/>
        <v>12</v>
      </c>
      <c r="G52" s="234">
        <v>18</v>
      </c>
      <c r="H52" s="240">
        <f t="shared" si="1"/>
        <v>40</v>
      </c>
      <c r="I52" s="234" t="s">
        <v>1177</v>
      </c>
    </row>
    <row r="53" spans="1:9" ht="63">
      <c r="A53" s="79"/>
      <c r="B53" s="237">
        <v>46</v>
      </c>
      <c r="C53" s="293" t="s">
        <v>1179</v>
      </c>
      <c r="D53" s="293" t="s">
        <v>191</v>
      </c>
      <c r="E53" s="234">
        <v>10</v>
      </c>
      <c r="F53" s="234">
        <f t="shared" si="0"/>
        <v>1</v>
      </c>
      <c r="G53" s="234">
        <v>9</v>
      </c>
      <c r="H53" s="240">
        <f t="shared" si="1"/>
        <v>10</v>
      </c>
      <c r="I53" s="234"/>
    </row>
    <row r="54" spans="1:9" ht="78.75">
      <c r="A54" s="79"/>
      <c r="B54" s="237">
        <v>47</v>
      </c>
      <c r="C54" s="293" t="s">
        <v>1180</v>
      </c>
      <c r="D54" s="293"/>
      <c r="E54" s="234">
        <v>30</v>
      </c>
      <c r="F54" s="234">
        <f t="shared" si="0"/>
        <v>3</v>
      </c>
      <c r="G54" s="234">
        <v>27</v>
      </c>
      <c r="H54" s="240">
        <f t="shared" si="1"/>
        <v>10</v>
      </c>
      <c r="I54" s="234" t="s">
        <v>1181</v>
      </c>
    </row>
    <row r="55" spans="1:9" ht="126">
      <c r="A55" s="79"/>
      <c r="B55" s="237">
        <v>48</v>
      </c>
      <c r="C55" s="293" t="s">
        <v>1182</v>
      </c>
      <c r="D55" s="293" t="s">
        <v>191</v>
      </c>
      <c r="E55" s="234">
        <v>20</v>
      </c>
      <c r="F55" s="234">
        <f t="shared" si="0"/>
        <v>2</v>
      </c>
      <c r="G55" s="234">
        <v>18</v>
      </c>
      <c r="H55" s="240">
        <f t="shared" si="1"/>
        <v>10</v>
      </c>
      <c r="I55" s="234"/>
    </row>
    <row r="56" spans="1:9" ht="78.75">
      <c r="A56" s="79"/>
      <c r="B56" s="237">
        <v>49</v>
      </c>
      <c r="C56" s="293" t="s">
        <v>1183</v>
      </c>
      <c r="D56" s="293"/>
      <c r="E56" s="234">
        <v>30</v>
      </c>
      <c r="F56" s="234">
        <f t="shared" si="0"/>
        <v>12</v>
      </c>
      <c r="G56" s="234">
        <v>18</v>
      </c>
      <c r="H56" s="240">
        <f t="shared" si="1"/>
        <v>40</v>
      </c>
      <c r="I56" s="234" t="s">
        <v>1181</v>
      </c>
    </row>
    <row r="57" spans="1:9" ht="31.5" customHeight="1">
      <c r="A57" s="79"/>
      <c r="B57" s="237">
        <v>50</v>
      </c>
      <c r="C57" s="293" t="s">
        <v>1184</v>
      </c>
      <c r="D57" s="314" t="s">
        <v>191</v>
      </c>
      <c r="E57" s="234">
        <v>25</v>
      </c>
      <c r="F57" s="234">
        <f t="shared" si="0"/>
        <v>3</v>
      </c>
      <c r="G57" s="234">
        <v>22</v>
      </c>
      <c r="H57" s="240">
        <f t="shared" si="1"/>
        <v>12</v>
      </c>
      <c r="I57" s="234"/>
    </row>
    <row r="58" spans="1:9" ht="31.5">
      <c r="A58" s="79"/>
      <c r="B58" s="237">
        <v>51</v>
      </c>
      <c r="C58" s="293" t="s">
        <v>1185</v>
      </c>
      <c r="D58" s="314"/>
      <c r="E58" s="234">
        <v>25</v>
      </c>
      <c r="F58" s="234">
        <f t="shared" si="0"/>
        <v>3</v>
      </c>
      <c r="G58" s="234">
        <v>22</v>
      </c>
      <c r="H58" s="240">
        <f t="shared" si="1"/>
        <v>12</v>
      </c>
      <c r="I58" s="234"/>
    </row>
    <row r="59" spans="1:9" ht="47.25">
      <c r="A59" s="79"/>
      <c r="B59" s="237">
        <v>52</v>
      </c>
      <c r="C59" s="293" t="s">
        <v>1186</v>
      </c>
      <c r="D59" s="314"/>
      <c r="E59" s="234">
        <v>25</v>
      </c>
      <c r="F59" s="234">
        <f t="shared" si="0"/>
        <v>3</v>
      </c>
      <c r="G59" s="234">
        <v>22</v>
      </c>
      <c r="H59" s="240">
        <f t="shared" si="1"/>
        <v>12</v>
      </c>
      <c r="I59" s="234"/>
    </row>
    <row r="60" spans="1:9" ht="47.25">
      <c r="A60" s="79"/>
      <c r="B60" s="237">
        <v>53</v>
      </c>
      <c r="C60" s="293" t="s">
        <v>1187</v>
      </c>
      <c r="D60" s="314"/>
      <c r="E60" s="234">
        <v>30</v>
      </c>
      <c r="F60" s="234">
        <f t="shared" si="0"/>
        <v>3</v>
      </c>
      <c r="G60" s="234">
        <v>27</v>
      </c>
      <c r="H60" s="240">
        <f t="shared" si="1"/>
        <v>10</v>
      </c>
      <c r="I60" s="234"/>
    </row>
    <row r="61" spans="1:9" ht="47.25">
      <c r="A61" s="79"/>
      <c r="B61" s="237">
        <v>54</v>
      </c>
      <c r="C61" s="293" t="s">
        <v>1188</v>
      </c>
      <c r="D61" s="314"/>
      <c r="E61" s="234">
        <v>30</v>
      </c>
      <c r="F61" s="234">
        <f t="shared" si="0"/>
        <v>3</v>
      </c>
      <c r="G61" s="234">
        <v>27</v>
      </c>
      <c r="H61" s="240">
        <f t="shared" si="1"/>
        <v>10</v>
      </c>
      <c r="I61" s="234"/>
    </row>
    <row r="62" spans="1:9" ht="94.5">
      <c r="A62" s="79"/>
      <c r="B62" s="237">
        <v>55</v>
      </c>
      <c r="C62" s="293" t="s">
        <v>1189</v>
      </c>
      <c r="D62" s="314"/>
      <c r="E62" s="234">
        <v>90</v>
      </c>
      <c r="F62" s="234">
        <f t="shared" si="0"/>
        <v>9</v>
      </c>
      <c r="G62" s="234">
        <v>81</v>
      </c>
      <c r="H62" s="240">
        <f t="shared" si="1"/>
        <v>10</v>
      </c>
      <c r="I62" s="234"/>
    </row>
    <row r="63" spans="1:9" ht="15.75">
      <c r="A63" s="79"/>
      <c r="B63" s="237">
        <v>56</v>
      </c>
      <c r="C63" s="293" t="s">
        <v>1190</v>
      </c>
      <c r="D63" s="314"/>
      <c r="E63" s="234">
        <v>15</v>
      </c>
      <c r="F63" s="234">
        <f t="shared" si="0"/>
        <v>2</v>
      </c>
      <c r="G63" s="234">
        <v>13</v>
      </c>
      <c r="H63" s="240">
        <f t="shared" si="1"/>
        <v>13.3</v>
      </c>
      <c r="I63" s="234"/>
    </row>
    <row r="64" spans="1:9" ht="15.75">
      <c r="A64" s="79"/>
      <c r="B64" s="237">
        <v>57</v>
      </c>
      <c r="C64" s="293" t="s">
        <v>1191</v>
      </c>
      <c r="D64" s="314"/>
      <c r="E64" s="234">
        <v>10</v>
      </c>
      <c r="F64" s="234">
        <f t="shared" si="0"/>
        <v>1</v>
      </c>
      <c r="G64" s="234">
        <v>9</v>
      </c>
      <c r="H64" s="240">
        <f t="shared" si="1"/>
        <v>10</v>
      </c>
      <c r="I64" s="234"/>
    </row>
    <row r="65" spans="1:9" ht="47.25">
      <c r="A65" s="79"/>
      <c r="B65" s="237">
        <v>58</v>
      </c>
      <c r="C65" s="293" t="s">
        <v>1192</v>
      </c>
      <c r="D65" s="314"/>
      <c r="E65" s="234">
        <v>10</v>
      </c>
      <c r="F65" s="234">
        <f t="shared" si="0"/>
        <v>1</v>
      </c>
      <c r="G65" s="234">
        <v>9</v>
      </c>
      <c r="H65" s="240">
        <f t="shared" si="1"/>
        <v>10</v>
      </c>
      <c r="I65" s="234"/>
    </row>
    <row r="66" spans="1:9" ht="78.75">
      <c r="A66" s="79"/>
      <c r="B66" s="237">
        <v>59</v>
      </c>
      <c r="C66" s="293" t="s">
        <v>1193</v>
      </c>
      <c r="D66" s="314"/>
      <c r="E66" s="234">
        <v>10</v>
      </c>
      <c r="F66" s="234">
        <f t="shared" si="0"/>
        <v>1</v>
      </c>
      <c r="G66" s="234">
        <v>9</v>
      </c>
      <c r="H66" s="240">
        <f t="shared" si="1"/>
        <v>10</v>
      </c>
      <c r="I66" s="234"/>
    </row>
    <row r="67" spans="1:9" ht="15.75">
      <c r="A67" s="79"/>
      <c r="B67" s="231" t="s">
        <v>1194</v>
      </c>
      <c r="C67" s="242" t="s">
        <v>1195</v>
      </c>
      <c r="D67" s="314"/>
      <c r="E67" s="231"/>
      <c r="F67" s="234"/>
      <c r="G67" s="231"/>
      <c r="H67" s="240"/>
      <c r="I67" s="231"/>
    </row>
    <row r="68" spans="1:9" ht="31.5" customHeight="1">
      <c r="A68" s="79"/>
      <c r="B68" s="237">
        <v>60</v>
      </c>
      <c r="C68" s="293" t="s">
        <v>1196</v>
      </c>
      <c r="D68" s="314"/>
      <c r="E68" s="234">
        <v>15</v>
      </c>
      <c r="F68" s="234">
        <f t="shared" si="0"/>
        <v>2</v>
      </c>
      <c r="G68" s="234">
        <v>13</v>
      </c>
      <c r="H68" s="240">
        <f t="shared" si="1"/>
        <v>13.3</v>
      </c>
      <c r="I68" s="234"/>
    </row>
    <row r="69" spans="1:9" ht="31.5">
      <c r="A69" s="79"/>
      <c r="B69" s="237">
        <v>61</v>
      </c>
      <c r="C69" s="293" t="s">
        <v>1197</v>
      </c>
      <c r="D69" s="314"/>
      <c r="E69" s="234">
        <v>7</v>
      </c>
      <c r="F69" s="234">
        <f t="shared" si="0"/>
        <v>1</v>
      </c>
      <c r="G69" s="234">
        <v>6</v>
      </c>
      <c r="H69" s="240">
        <f t="shared" si="1"/>
        <v>14.3</v>
      </c>
      <c r="I69" s="234"/>
    </row>
    <row r="70" spans="1:9" ht="31.5">
      <c r="A70" s="79"/>
      <c r="B70" s="237">
        <v>62</v>
      </c>
      <c r="C70" s="293" t="s">
        <v>1198</v>
      </c>
      <c r="D70" s="314"/>
      <c r="E70" s="234">
        <v>7</v>
      </c>
      <c r="F70" s="234">
        <f t="shared" si="0"/>
        <v>1</v>
      </c>
      <c r="G70" s="234">
        <v>6</v>
      </c>
      <c r="H70" s="240">
        <f t="shared" si="1"/>
        <v>14.3</v>
      </c>
      <c r="I70" s="234"/>
    </row>
    <row r="71" spans="1:9" ht="47.25" customHeight="1">
      <c r="A71" s="79"/>
      <c r="B71" s="237">
        <v>63</v>
      </c>
      <c r="C71" s="293" t="s">
        <v>1199</v>
      </c>
      <c r="D71" s="314" t="s">
        <v>191</v>
      </c>
      <c r="E71" s="234">
        <v>7</v>
      </c>
      <c r="F71" s="234">
        <f t="shared" si="0"/>
        <v>1</v>
      </c>
      <c r="G71" s="234">
        <v>6</v>
      </c>
      <c r="H71" s="240">
        <f t="shared" si="1"/>
        <v>14.3</v>
      </c>
      <c r="I71" s="234"/>
    </row>
    <row r="72" spans="1:9" ht="31.5">
      <c r="A72" s="79"/>
      <c r="B72" s="237">
        <v>64</v>
      </c>
      <c r="C72" s="293" t="s">
        <v>1200</v>
      </c>
      <c r="D72" s="314"/>
      <c r="E72" s="234">
        <v>7</v>
      </c>
      <c r="F72" s="234">
        <f aca="true" t="shared" si="2" ref="F72:F115">E72-G72</f>
        <v>1</v>
      </c>
      <c r="G72" s="234">
        <v>6</v>
      </c>
      <c r="H72" s="240">
        <f aca="true" t="shared" si="3" ref="H72:H115">ROUND((F72/E72)*100,1)</f>
        <v>14.3</v>
      </c>
      <c r="I72" s="234"/>
    </row>
    <row r="73" spans="1:9" ht="31.5">
      <c r="A73" s="79"/>
      <c r="B73" s="237">
        <v>65</v>
      </c>
      <c r="C73" s="293" t="s">
        <v>1201</v>
      </c>
      <c r="D73" s="314"/>
      <c r="E73" s="234">
        <v>7</v>
      </c>
      <c r="F73" s="234">
        <f t="shared" si="2"/>
        <v>1</v>
      </c>
      <c r="G73" s="234">
        <v>6</v>
      </c>
      <c r="H73" s="240">
        <f t="shared" si="3"/>
        <v>14.3</v>
      </c>
      <c r="I73" s="234"/>
    </row>
    <row r="74" spans="1:9" ht="47.25">
      <c r="A74" s="79"/>
      <c r="B74" s="237">
        <v>66</v>
      </c>
      <c r="C74" s="293" t="s">
        <v>1202</v>
      </c>
      <c r="D74" s="314"/>
      <c r="E74" s="234">
        <v>10</v>
      </c>
      <c r="F74" s="234">
        <f t="shared" si="2"/>
        <v>1</v>
      </c>
      <c r="G74" s="234">
        <v>9</v>
      </c>
      <c r="H74" s="240">
        <f t="shared" si="3"/>
        <v>10</v>
      </c>
      <c r="I74" s="234"/>
    </row>
    <row r="75" spans="1:9" ht="63">
      <c r="A75" s="79"/>
      <c r="B75" s="237">
        <v>67</v>
      </c>
      <c r="C75" s="293" t="s">
        <v>1203</v>
      </c>
      <c r="D75" s="314"/>
      <c r="E75" s="234">
        <v>10</v>
      </c>
      <c r="F75" s="234">
        <f t="shared" si="2"/>
        <v>1</v>
      </c>
      <c r="G75" s="234">
        <v>9</v>
      </c>
      <c r="H75" s="240">
        <f t="shared" si="3"/>
        <v>10</v>
      </c>
      <c r="I75" s="234"/>
    </row>
    <row r="76" spans="1:9" ht="189">
      <c r="A76" s="79"/>
      <c r="B76" s="237">
        <v>68</v>
      </c>
      <c r="C76" s="293" t="s">
        <v>1204</v>
      </c>
      <c r="D76" s="314"/>
      <c r="E76" s="234">
        <v>10</v>
      </c>
      <c r="F76" s="234">
        <f t="shared" si="2"/>
        <v>1</v>
      </c>
      <c r="G76" s="234">
        <v>9</v>
      </c>
      <c r="H76" s="240">
        <f t="shared" si="3"/>
        <v>10</v>
      </c>
      <c r="I76" s="234"/>
    </row>
    <row r="77" spans="1:9" ht="15.75">
      <c r="A77" s="79"/>
      <c r="B77" s="231" t="s">
        <v>1205</v>
      </c>
      <c r="C77" s="242" t="s">
        <v>1206</v>
      </c>
      <c r="D77" s="314"/>
      <c r="E77" s="231"/>
      <c r="F77" s="234"/>
      <c r="G77" s="231"/>
      <c r="H77" s="240"/>
      <c r="I77" s="231"/>
    </row>
    <row r="78" spans="1:9" ht="31.5">
      <c r="A78" s="79"/>
      <c r="B78" s="237">
        <v>69</v>
      </c>
      <c r="C78" s="293" t="s">
        <v>1207</v>
      </c>
      <c r="D78" s="314"/>
      <c r="E78" s="234">
        <v>3</v>
      </c>
      <c r="F78" s="234">
        <f t="shared" si="2"/>
        <v>1</v>
      </c>
      <c r="G78" s="234">
        <v>2</v>
      </c>
      <c r="H78" s="240">
        <f t="shared" si="3"/>
        <v>33.3</v>
      </c>
      <c r="I78" s="234"/>
    </row>
    <row r="79" spans="1:9" ht="15.75">
      <c r="A79" s="79"/>
      <c r="B79" s="231" t="s">
        <v>1208</v>
      </c>
      <c r="C79" s="242" t="s">
        <v>1209</v>
      </c>
      <c r="D79" s="314"/>
      <c r="E79" s="231"/>
      <c r="F79" s="234"/>
      <c r="G79" s="231"/>
      <c r="H79" s="240"/>
      <c r="I79" s="231"/>
    </row>
    <row r="80" spans="1:9" ht="63">
      <c r="A80" s="79"/>
      <c r="B80" s="237">
        <v>70</v>
      </c>
      <c r="C80" s="293" t="s">
        <v>1210</v>
      </c>
      <c r="D80" s="314"/>
      <c r="E80" s="234">
        <v>75</v>
      </c>
      <c r="F80" s="234">
        <f t="shared" si="2"/>
        <v>15</v>
      </c>
      <c r="G80" s="234">
        <v>60</v>
      </c>
      <c r="H80" s="240">
        <f t="shared" si="3"/>
        <v>20</v>
      </c>
      <c r="I80" s="234"/>
    </row>
    <row r="81" spans="1:9" ht="12.75" customHeight="1">
      <c r="A81" s="79"/>
      <c r="B81" s="237">
        <v>71</v>
      </c>
      <c r="C81" s="293" t="s">
        <v>1211</v>
      </c>
      <c r="D81" s="314" t="s">
        <v>191</v>
      </c>
      <c r="E81" s="234">
        <v>60</v>
      </c>
      <c r="F81" s="234">
        <f t="shared" si="2"/>
        <v>10</v>
      </c>
      <c r="G81" s="234">
        <v>50</v>
      </c>
      <c r="H81" s="240">
        <f t="shared" si="3"/>
        <v>16.7</v>
      </c>
      <c r="I81" s="234"/>
    </row>
    <row r="82" spans="1:9" ht="63">
      <c r="A82" s="79"/>
      <c r="B82" s="237">
        <v>72</v>
      </c>
      <c r="C82" s="293" t="s">
        <v>459</v>
      </c>
      <c r="D82" s="314"/>
      <c r="E82" s="234">
        <v>60</v>
      </c>
      <c r="F82" s="234">
        <f t="shared" si="2"/>
        <v>10</v>
      </c>
      <c r="G82" s="234">
        <v>50</v>
      </c>
      <c r="H82" s="240">
        <f t="shared" si="3"/>
        <v>16.7</v>
      </c>
      <c r="I82" s="234"/>
    </row>
    <row r="83" spans="1:9" ht="47.25">
      <c r="A83" s="79"/>
      <c r="B83" s="237">
        <v>73</v>
      </c>
      <c r="C83" s="293" t="s">
        <v>460</v>
      </c>
      <c r="D83" s="314"/>
      <c r="E83" s="234">
        <v>60</v>
      </c>
      <c r="F83" s="234">
        <f t="shared" si="2"/>
        <v>10</v>
      </c>
      <c r="G83" s="234">
        <v>50</v>
      </c>
      <c r="H83" s="240">
        <f t="shared" si="3"/>
        <v>16.7</v>
      </c>
      <c r="I83" s="234"/>
    </row>
    <row r="84" spans="1:9" ht="31.5">
      <c r="A84" s="79"/>
      <c r="B84" s="237">
        <v>74</v>
      </c>
      <c r="C84" s="293" t="s">
        <v>461</v>
      </c>
      <c r="D84" s="314"/>
      <c r="E84" s="234">
        <v>10</v>
      </c>
      <c r="F84" s="234">
        <f t="shared" si="2"/>
        <v>3</v>
      </c>
      <c r="G84" s="234">
        <v>7</v>
      </c>
      <c r="H84" s="240">
        <f t="shared" si="3"/>
        <v>30</v>
      </c>
      <c r="I84" s="234"/>
    </row>
    <row r="85" spans="1:9" ht="31.5">
      <c r="A85" s="79"/>
      <c r="B85" s="237">
        <v>75</v>
      </c>
      <c r="C85" s="293" t="s">
        <v>462</v>
      </c>
      <c r="D85" s="314"/>
      <c r="E85" s="234">
        <v>40</v>
      </c>
      <c r="F85" s="234">
        <f t="shared" si="2"/>
        <v>5</v>
      </c>
      <c r="G85" s="234">
        <v>35</v>
      </c>
      <c r="H85" s="240">
        <f t="shared" si="3"/>
        <v>12.5</v>
      </c>
      <c r="I85" s="234"/>
    </row>
    <row r="86" spans="1:9" ht="47.25">
      <c r="A86" s="79"/>
      <c r="B86" s="237">
        <v>76</v>
      </c>
      <c r="C86" s="293" t="s">
        <v>463</v>
      </c>
      <c r="D86" s="314"/>
      <c r="E86" s="234">
        <v>40</v>
      </c>
      <c r="F86" s="234">
        <f t="shared" si="2"/>
        <v>5</v>
      </c>
      <c r="G86" s="234">
        <v>35</v>
      </c>
      <c r="H86" s="240">
        <f t="shared" si="3"/>
        <v>12.5</v>
      </c>
      <c r="I86" s="234"/>
    </row>
    <row r="87" spans="1:9" ht="47.25">
      <c r="A87" s="79"/>
      <c r="B87" s="237">
        <v>77</v>
      </c>
      <c r="C87" s="293" t="s">
        <v>464</v>
      </c>
      <c r="D87" s="314"/>
      <c r="E87" s="234">
        <v>40</v>
      </c>
      <c r="F87" s="234">
        <f t="shared" si="2"/>
        <v>5</v>
      </c>
      <c r="G87" s="234">
        <v>35</v>
      </c>
      <c r="H87" s="240">
        <f t="shared" si="3"/>
        <v>12.5</v>
      </c>
      <c r="I87" s="234"/>
    </row>
    <row r="88" spans="1:9" ht="15.75">
      <c r="A88" s="79"/>
      <c r="B88" s="237">
        <v>78</v>
      </c>
      <c r="C88" s="293" t="s">
        <v>465</v>
      </c>
      <c r="D88" s="314"/>
      <c r="E88" s="234">
        <v>40</v>
      </c>
      <c r="F88" s="234">
        <f t="shared" si="2"/>
        <v>5</v>
      </c>
      <c r="G88" s="234">
        <v>35</v>
      </c>
      <c r="H88" s="240">
        <f t="shared" si="3"/>
        <v>12.5</v>
      </c>
      <c r="I88" s="234"/>
    </row>
    <row r="89" spans="1:9" ht="15.75">
      <c r="A89" s="79"/>
      <c r="B89" s="237">
        <v>79</v>
      </c>
      <c r="C89" s="293" t="s">
        <v>466</v>
      </c>
      <c r="D89" s="314"/>
      <c r="E89" s="234">
        <v>40</v>
      </c>
      <c r="F89" s="234">
        <f t="shared" si="2"/>
        <v>5</v>
      </c>
      <c r="G89" s="234">
        <v>35</v>
      </c>
      <c r="H89" s="240">
        <f t="shared" si="3"/>
        <v>12.5</v>
      </c>
      <c r="I89" s="234"/>
    </row>
    <row r="90" spans="1:9" ht="31.5">
      <c r="A90" s="79"/>
      <c r="B90" s="237">
        <v>80</v>
      </c>
      <c r="C90" s="293" t="s">
        <v>467</v>
      </c>
      <c r="D90" s="314"/>
      <c r="E90" s="234">
        <v>40</v>
      </c>
      <c r="F90" s="234">
        <f t="shared" si="2"/>
        <v>5</v>
      </c>
      <c r="G90" s="234">
        <v>35</v>
      </c>
      <c r="H90" s="240">
        <f t="shared" si="3"/>
        <v>12.5</v>
      </c>
      <c r="I90" s="234"/>
    </row>
    <row r="91" spans="1:9" ht="15.75">
      <c r="A91" s="79"/>
      <c r="B91" s="237">
        <v>81</v>
      </c>
      <c r="C91" s="293" t="s">
        <v>468</v>
      </c>
      <c r="D91" s="314"/>
      <c r="E91" s="234">
        <v>40</v>
      </c>
      <c r="F91" s="234">
        <f t="shared" si="2"/>
        <v>5</v>
      </c>
      <c r="G91" s="234">
        <v>35</v>
      </c>
      <c r="H91" s="240">
        <f t="shared" si="3"/>
        <v>12.5</v>
      </c>
      <c r="I91" s="234"/>
    </row>
    <row r="92" spans="1:9" ht="15.75">
      <c r="A92" s="79"/>
      <c r="B92" s="237">
        <v>82</v>
      </c>
      <c r="C92" s="293" t="s">
        <v>469</v>
      </c>
      <c r="D92" s="314"/>
      <c r="E92" s="234">
        <v>40</v>
      </c>
      <c r="F92" s="234">
        <f t="shared" si="2"/>
        <v>5</v>
      </c>
      <c r="G92" s="234">
        <v>35</v>
      </c>
      <c r="H92" s="240">
        <f t="shared" si="3"/>
        <v>12.5</v>
      </c>
      <c r="I92" s="234"/>
    </row>
    <row r="93" spans="1:9" ht="15.75">
      <c r="A93" s="79"/>
      <c r="B93" s="237">
        <v>83</v>
      </c>
      <c r="C93" s="293" t="s">
        <v>470</v>
      </c>
      <c r="D93" s="314"/>
      <c r="E93" s="234">
        <v>30</v>
      </c>
      <c r="F93" s="234">
        <f t="shared" si="2"/>
        <v>5</v>
      </c>
      <c r="G93" s="234">
        <v>25</v>
      </c>
      <c r="H93" s="240">
        <f t="shared" si="3"/>
        <v>16.7</v>
      </c>
      <c r="I93" s="234"/>
    </row>
    <row r="94" spans="1:9" ht="31.5">
      <c r="A94" s="79"/>
      <c r="B94" s="237">
        <v>84</v>
      </c>
      <c r="C94" s="293" t="s">
        <v>471</v>
      </c>
      <c r="D94" s="314"/>
      <c r="E94" s="234">
        <v>30</v>
      </c>
      <c r="F94" s="234">
        <f t="shared" si="2"/>
        <v>5</v>
      </c>
      <c r="G94" s="234">
        <v>25</v>
      </c>
      <c r="H94" s="240">
        <f t="shared" si="3"/>
        <v>16.7</v>
      </c>
      <c r="I94" s="234"/>
    </row>
    <row r="95" spans="1:9" ht="31.5">
      <c r="A95" s="79"/>
      <c r="B95" s="237">
        <v>85</v>
      </c>
      <c r="C95" s="293" t="s">
        <v>472</v>
      </c>
      <c r="D95" s="314"/>
      <c r="E95" s="234">
        <v>30</v>
      </c>
      <c r="F95" s="234">
        <f t="shared" si="2"/>
        <v>5</v>
      </c>
      <c r="G95" s="234">
        <v>25</v>
      </c>
      <c r="H95" s="240">
        <f t="shared" si="3"/>
        <v>16.7</v>
      </c>
      <c r="I95" s="234"/>
    </row>
    <row r="96" spans="1:9" ht="31.5" customHeight="1">
      <c r="A96" s="79"/>
      <c r="B96" s="237">
        <v>86</v>
      </c>
      <c r="C96" s="293" t="s">
        <v>473</v>
      </c>
      <c r="D96" s="314"/>
      <c r="E96" s="234">
        <v>30</v>
      </c>
      <c r="F96" s="234">
        <f t="shared" si="2"/>
        <v>5</v>
      </c>
      <c r="G96" s="234">
        <v>25</v>
      </c>
      <c r="H96" s="240">
        <f t="shared" si="3"/>
        <v>16.7</v>
      </c>
      <c r="I96" s="234"/>
    </row>
    <row r="97" spans="1:9" ht="31.5">
      <c r="A97" s="79"/>
      <c r="B97" s="237">
        <v>87</v>
      </c>
      <c r="C97" s="293" t="s">
        <v>474</v>
      </c>
      <c r="D97" s="314"/>
      <c r="E97" s="234">
        <v>30</v>
      </c>
      <c r="F97" s="234">
        <f t="shared" si="2"/>
        <v>5</v>
      </c>
      <c r="G97" s="234">
        <v>25</v>
      </c>
      <c r="H97" s="240">
        <f t="shared" si="3"/>
        <v>16.7</v>
      </c>
      <c r="I97" s="234"/>
    </row>
    <row r="98" spans="1:9" ht="47.25" customHeight="1">
      <c r="A98" s="79"/>
      <c r="B98" s="237">
        <v>88</v>
      </c>
      <c r="C98" s="293" t="s">
        <v>475</v>
      </c>
      <c r="D98" s="314" t="s">
        <v>191</v>
      </c>
      <c r="E98" s="234">
        <v>30</v>
      </c>
      <c r="F98" s="234">
        <f t="shared" si="2"/>
        <v>5</v>
      </c>
      <c r="G98" s="234">
        <v>25</v>
      </c>
      <c r="H98" s="240">
        <f t="shared" si="3"/>
        <v>16.7</v>
      </c>
      <c r="I98" s="234"/>
    </row>
    <row r="99" spans="1:9" ht="15.75">
      <c r="A99" s="79"/>
      <c r="B99" s="237">
        <v>89</v>
      </c>
      <c r="C99" s="293" t="s">
        <v>476</v>
      </c>
      <c r="D99" s="314"/>
      <c r="E99" s="234">
        <v>30</v>
      </c>
      <c r="F99" s="234">
        <f t="shared" si="2"/>
        <v>5</v>
      </c>
      <c r="G99" s="234">
        <v>25</v>
      </c>
      <c r="H99" s="240">
        <f t="shared" si="3"/>
        <v>16.7</v>
      </c>
      <c r="I99" s="234"/>
    </row>
    <row r="100" spans="1:9" ht="63">
      <c r="A100" s="79"/>
      <c r="B100" s="237">
        <v>90</v>
      </c>
      <c r="C100" s="293" t="s">
        <v>477</v>
      </c>
      <c r="D100" s="314"/>
      <c r="E100" s="234">
        <v>30</v>
      </c>
      <c r="F100" s="234">
        <f t="shared" si="2"/>
        <v>5</v>
      </c>
      <c r="G100" s="234">
        <v>25</v>
      </c>
      <c r="H100" s="240">
        <f t="shared" si="3"/>
        <v>16.7</v>
      </c>
      <c r="I100" s="234"/>
    </row>
    <row r="101" spans="1:9" ht="15.75">
      <c r="A101" s="79"/>
      <c r="B101" s="231" t="s">
        <v>478</v>
      </c>
      <c r="C101" s="242" t="s">
        <v>479</v>
      </c>
      <c r="D101" s="314"/>
      <c r="E101" s="231"/>
      <c r="F101" s="234"/>
      <c r="G101" s="231"/>
      <c r="H101" s="240"/>
      <c r="I101" s="231"/>
    </row>
    <row r="102" spans="1:9" ht="15.75">
      <c r="A102" s="79"/>
      <c r="B102" s="237">
        <v>91</v>
      </c>
      <c r="C102" s="293" t="s">
        <v>480</v>
      </c>
      <c r="D102" s="314"/>
      <c r="E102" s="234">
        <v>15</v>
      </c>
      <c r="F102" s="234">
        <f t="shared" si="2"/>
        <v>2</v>
      </c>
      <c r="G102" s="234">
        <v>13</v>
      </c>
      <c r="H102" s="240">
        <f t="shared" si="3"/>
        <v>13.3</v>
      </c>
      <c r="I102" s="234"/>
    </row>
    <row r="103" spans="1:9" ht="15.75">
      <c r="A103" s="79"/>
      <c r="B103" s="237">
        <v>92</v>
      </c>
      <c r="C103" s="293" t="s">
        <v>481</v>
      </c>
      <c r="D103" s="314"/>
      <c r="E103" s="234">
        <v>10</v>
      </c>
      <c r="F103" s="234">
        <f t="shared" si="2"/>
        <v>1</v>
      </c>
      <c r="G103" s="234">
        <v>9</v>
      </c>
      <c r="H103" s="240">
        <f t="shared" si="3"/>
        <v>10</v>
      </c>
      <c r="I103" s="234"/>
    </row>
    <row r="104" spans="1:9" ht="15.75">
      <c r="A104" s="79"/>
      <c r="B104" s="231" t="s">
        <v>482</v>
      </c>
      <c r="C104" s="242" t="s">
        <v>483</v>
      </c>
      <c r="D104" s="314"/>
      <c r="E104" s="231"/>
      <c r="F104" s="234">
        <f t="shared" si="2"/>
        <v>0</v>
      </c>
      <c r="G104" s="231"/>
      <c r="H104" s="240"/>
      <c r="I104" s="231"/>
    </row>
    <row r="105" spans="1:9" ht="15.75">
      <c r="A105" s="79"/>
      <c r="B105" s="237">
        <v>93</v>
      </c>
      <c r="C105" s="293" t="s">
        <v>484</v>
      </c>
      <c r="D105" s="314"/>
      <c r="E105" s="234">
        <v>30</v>
      </c>
      <c r="F105" s="234">
        <f t="shared" si="2"/>
        <v>3</v>
      </c>
      <c r="G105" s="234">
        <v>27</v>
      </c>
      <c r="H105" s="240">
        <f t="shared" si="3"/>
        <v>10</v>
      </c>
      <c r="I105" s="234"/>
    </row>
    <row r="106" spans="1:9" ht="15.75">
      <c r="A106" s="79"/>
      <c r="B106" s="231" t="s">
        <v>485</v>
      </c>
      <c r="C106" s="242" t="s">
        <v>486</v>
      </c>
      <c r="D106" s="314"/>
      <c r="E106" s="231"/>
      <c r="F106" s="234"/>
      <c r="G106" s="231"/>
      <c r="H106" s="240"/>
      <c r="I106" s="231"/>
    </row>
    <row r="107" spans="1:9" ht="63">
      <c r="A107" s="79"/>
      <c r="B107" s="237">
        <v>94</v>
      </c>
      <c r="C107" s="293" t="s">
        <v>487</v>
      </c>
      <c r="D107" s="314"/>
      <c r="E107" s="234">
        <v>30</v>
      </c>
      <c r="F107" s="234">
        <f t="shared" si="2"/>
        <v>3</v>
      </c>
      <c r="G107" s="234">
        <v>27</v>
      </c>
      <c r="H107" s="240">
        <f t="shared" si="3"/>
        <v>10</v>
      </c>
      <c r="I107" s="234"/>
    </row>
    <row r="108" spans="1:9" ht="63">
      <c r="A108" s="79"/>
      <c r="B108" s="237">
        <v>95</v>
      </c>
      <c r="C108" s="293" t="s">
        <v>488</v>
      </c>
      <c r="D108" s="314"/>
      <c r="E108" s="234">
        <v>15</v>
      </c>
      <c r="F108" s="234">
        <f t="shared" si="2"/>
        <v>2</v>
      </c>
      <c r="G108" s="234">
        <v>13</v>
      </c>
      <c r="H108" s="240">
        <f t="shared" si="3"/>
        <v>13.3</v>
      </c>
      <c r="I108" s="234"/>
    </row>
    <row r="109" spans="1:9" ht="31.5">
      <c r="A109" s="79"/>
      <c r="B109" s="237">
        <v>96</v>
      </c>
      <c r="C109" s="293" t="s">
        <v>489</v>
      </c>
      <c r="D109" s="314"/>
      <c r="E109" s="234">
        <v>15</v>
      </c>
      <c r="F109" s="234">
        <f t="shared" si="2"/>
        <v>2</v>
      </c>
      <c r="G109" s="234">
        <v>13</v>
      </c>
      <c r="H109" s="240">
        <f t="shared" si="3"/>
        <v>13.3</v>
      </c>
      <c r="I109" s="234"/>
    </row>
    <row r="110" spans="1:9" ht="31.5">
      <c r="A110" s="79"/>
      <c r="B110" s="237">
        <v>97</v>
      </c>
      <c r="C110" s="293" t="s">
        <v>490</v>
      </c>
      <c r="D110" s="314"/>
      <c r="E110" s="234">
        <v>20</v>
      </c>
      <c r="F110" s="234">
        <f t="shared" si="2"/>
        <v>2</v>
      </c>
      <c r="G110" s="234">
        <v>18</v>
      </c>
      <c r="H110" s="240">
        <f t="shared" si="3"/>
        <v>10</v>
      </c>
      <c r="I110" s="234"/>
    </row>
    <row r="111" spans="1:9" ht="63">
      <c r="A111" s="79"/>
      <c r="B111" s="237">
        <v>98</v>
      </c>
      <c r="C111" s="293" t="s">
        <v>491</v>
      </c>
      <c r="D111" s="314"/>
      <c r="E111" s="234">
        <v>20</v>
      </c>
      <c r="F111" s="234">
        <f t="shared" si="2"/>
        <v>5</v>
      </c>
      <c r="G111" s="234">
        <v>15</v>
      </c>
      <c r="H111" s="240">
        <f t="shared" si="3"/>
        <v>25</v>
      </c>
      <c r="I111" s="234"/>
    </row>
    <row r="112" spans="1:9" ht="31.5">
      <c r="A112" s="79"/>
      <c r="B112" s="237">
        <v>99</v>
      </c>
      <c r="C112" s="293" t="s">
        <v>492</v>
      </c>
      <c r="D112" s="314"/>
      <c r="E112" s="234">
        <v>7</v>
      </c>
      <c r="F112" s="234">
        <f t="shared" si="2"/>
        <v>1</v>
      </c>
      <c r="G112" s="234">
        <v>6</v>
      </c>
      <c r="H112" s="240">
        <f t="shared" si="3"/>
        <v>14.3</v>
      </c>
      <c r="I112" s="234"/>
    </row>
    <row r="113" spans="1:9" ht="15.75">
      <c r="A113" s="79"/>
      <c r="B113" s="237">
        <v>100</v>
      </c>
      <c r="C113" s="293" t="s">
        <v>493</v>
      </c>
      <c r="D113" s="314"/>
      <c r="E113" s="234">
        <v>7</v>
      </c>
      <c r="F113" s="234">
        <f t="shared" si="2"/>
        <v>1</v>
      </c>
      <c r="G113" s="234">
        <v>6</v>
      </c>
      <c r="H113" s="240">
        <f t="shared" si="3"/>
        <v>14.3</v>
      </c>
      <c r="I113" s="234"/>
    </row>
    <row r="114" spans="1:9" ht="15.75" customHeight="1">
      <c r="A114" s="79"/>
      <c r="B114" s="237">
        <v>101</v>
      </c>
      <c r="C114" s="293" t="s">
        <v>494</v>
      </c>
      <c r="D114" s="314"/>
      <c r="E114" s="234">
        <v>10</v>
      </c>
      <c r="F114" s="234">
        <f t="shared" si="2"/>
        <v>1</v>
      </c>
      <c r="G114" s="234">
        <v>9</v>
      </c>
      <c r="H114" s="240">
        <f t="shared" si="3"/>
        <v>10</v>
      </c>
      <c r="I114" s="234"/>
    </row>
    <row r="115" spans="1:9" ht="15.75">
      <c r="A115" s="79"/>
      <c r="B115" s="237">
        <v>102</v>
      </c>
      <c r="C115" s="293" t="s">
        <v>495</v>
      </c>
      <c r="D115" s="314"/>
      <c r="E115" s="234">
        <v>5</v>
      </c>
      <c r="F115" s="234">
        <f t="shared" si="2"/>
        <v>1</v>
      </c>
      <c r="G115" s="234">
        <v>4</v>
      </c>
      <c r="H115" s="240">
        <f t="shared" si="3"/>
        <v>20</v>
      </c>
      <c r="I115" s="234"/>
    </row>
    <row r="116" spans="3:8" ht="15.75">
      <c r="C116" s="52" t="s">
        <v>1082</v>
      </c>
      <c r="D116" s="80">
        <f>B115</f>
        <v>102</v>
      </c>
      <c r="H116" s="184"/>
    </row>
    <row r="117" spans="3:8" ht="15.75">
      <c r="C117" s="52" t="s">
        <v>363</v>
      </c>
      <c r="D117" s="164">
        <f>ROUND((SUM((H7:H115))/B115),1)</f>
        <v>17.3</v>
      </c>
      <c r="H117" s="185"/>
    </row>
  </sheetData>
  <sheetProtection selectLockedCells="1" selectUnlockedCells="1"/>
  <mergeCells count="11">
    <mergeCell ref="D57:D70"/>
    <mergeCell ref="D71:D80"/>
    <mergeCell ref="D81:D97"/>
    <mergeCell ref="D98:D115"/>
    <mergeCell ref="A1:I1"/>
    <mergeCell ref="A2:I2"/>
    <mergeCell ref="A3:I3"/>
    <mergeCell ref="D7:D9"/>
    <mergeCell ref="D19:D21"/>
    <mergeCell ref="D22:D37"/>
    <mergeCell ref="D38:D48"/>
  </mergeCells>
  <printOptions/>
  <pageMargins left="0.45" right="0.45" top="0.5" bottom="0.2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221"/>
  <sheetViews>
    <sheetView zoomScale="70" zoomScaleNormal="70" zoomScalePageLayoutView="0" workbookViewId="0" topLeftCell="A1">
      <selection activeCell="A3" sqref="A3:I3"/>
    </sheetView>
  </sheetViews>
  <sheetFormatPr defaultColWidth="9.7109375" defaultRowHeight="12.75"/>
  <cols>
    <col min="1" max="1" width="4.421875" style="95" customWidth="1"/>
    <col min="2" max="2" width="4.57421875" style="51" customWidth="1"/>
    <col min="3" max="3" width="73.421875" style="51" customWidth="1"/>
    <col min="4" max="4" width="16.28125" style="186" customWidth="1"/>
    <col min="5" max="5" width="8.57421875" style="51" customWidth="1"/>
    <col min="6" max="6" width="7.28125" style="51" customWidth="1"/>
    <col min="7" max="7" width="8.00390625" style="51" customWidth="1"/>
    <col min="8" max="8" width="7.7109375" style="54" customWidth="1"/>
    <col min="9" max="9" width="9.7109375" style="51" customWidth="1"/>
    <col min="10" max="16384" width="9.7109375" style="51" customWidth="1"/>
  </cols>
  <sheetData>
    <row r="1" spans="1:9" ht="15.75">
      <c r="A1" s="310" t="s">
        <v>496</v>
      </c>
      <c r="B1" s="310"/>
      <c r="C1" s="310"/>
      <c r="D1" s="310"/>
      <c r="E1" s="310"/>
      <c r="F1" s="310"/>
      <c r="G1" s="310"/>
      <c r="H1" s="310"/>
      <c r="I1" s="310"/>
    </row>
    <row r="2" spans="1:9" ht="15.75" customHeight="1">
      <c r="A2" s="311" t="s">
        <v>236</v>
      </c>
      <c r="B2" s="311"/>
      <c r="C2" s="311"/>
      <c r="D2" s="311"/>
      <c r="E2" s="311"/>
      <c r="F2" s="311"/>
      <c r="G2" s="311"/>
      <c r="H2" s="311"/>
      <c r="I2" s="311"/>
    </row>
    <row r="3" spans="1:9" ht="15.75" customHeight="1">
      <c r="A3" s="309" t="s">
        <v>1228</v>
      </c>
      <c r="B3" s="309"/>
      <c r="C3" s="309"/>
      <c r="D3" s="309"/>
      <c r="E3" s="309"/>
      <c r="F3" s="309"/>
      <c r="G3" s="309"/>
      <c r="H3" s="309"/>
      <c r="I3" s="309"/>
    </row>
    <row r="5" spans="1:9" ht="110.25">
      <c r="A5" s="325" t="s">
        <v>195</v>
      </c>
      <c r="B5" s="325"/>
      <c r="C5" s="45" t="s">
        <v>237</v>
      </c>
      <c r="D5" s="45" t="s">
        <v>238</v>
      </c>
      <c r="E5" s="45" t="s">
        <v>239</v>
      </c>
      <c r="F5" s="45" t="s">
        <v>240</v>
      </c>
      <c r="G5" s="45" t="s">
        <v>241</v>
      </c>
      <c r="H5" s="64" t="s">
        <v>341</v>
      </c>
      <c r="I5" s="45" t="s">
        <v>202</v>
      </c>
    </row>
    <row r="6" spans="1:9" ht="47.25">
      <c r="A6" s="78"/>
      <c r="B6" s="69"/>
      <c r="C6" s="65" t="s">
        <v>497</v>
      </c>
      <c r="D6" s="187" t="s">
        <v>498</v>
      </c>
      <c r="E6" s="47"/>
      <c r="F6" s="47"/>
      <c r="G6" s="47"/>
      <c r="H6" s="64"/>
      <c r="I6" s="65"/>
    </row>
    <row r="7" spans="1:9" ht="15.75">
      <c r="A7" s="78"/>
      <c r="B7" s="47"/>
      <c r="C7" s="65" t="s">
        <v>499</v>
      </c>
      <c r="E7" s="47"/>
      <c r="F7" s="47"/>
      <c r="G7" s="47"/>
      <c r="H7" s="64"/>
      <c r="I7" s="65"/>
    </row>
    <row r="8" spans="1:9" ht="15.75">
      <c r="A8" s="78">
        <v>1</v>
      </c>
      <c r="B8" s="47">
        <v>1</v>
      </c>
      <c r="C8" s="50" t="s">
        <v>500</v>
      </c>
      <c r="D8" s="188"/>
      <c r="E8" s="47">
        <v>5</v>
      </c>
      <c r="F8" s="47">
        <v>1</v>
      </c>
      <c r="G8" s="47">
        <f>E8-F8</f>
        <v>4</v>
      </c>
      <c r="H8" s="120">
        <f>ROUND((F8)/E8*100,1)</f>
        <v>20</v>
      </c>
      <c r="I8" s="65"/>
    </row>
    <row r="9" spans="1:9" ht="15.75">
      <c r="A9" s="78">
        <v>2</v>
      </c>
      <c r="B9" s="47">
        <v>2</v>
      </c>
      <c r="C9" s="50" t="s">
        <v>501</v>
      </c>
      <c r="D9" s="188"/>
      <c r="E9" s="47">
        <v>15</v>
      </c>
      <c r="F9" s="47">
        <v>2</v>
      </c>
      <c r="G9" s="47">
        <f aca="true" t="shared" si="0" ref="G9:G71">E9-F9</f>
        <v>13</v>
      </c>
      <c r="H9" s="120">
        <f aca="true" t="shared" si="1" ref="H9:H71">ROUND((F9)/E9*100,1)</f>
        <v>13.3</v>
      </c>
      <c r="I9" s="65"/>
    </row>
    <row r="10" spans="1:9" ht="31.5">
      <c r="A10" s="78">
        <v>3</v>
      </c>
      <c r="B10" s="47">
        <v>3</v>
      </c>
      <c r="C10" s="50" t="s">
        <v>502</v>
      </c>
      <c r="D10" s="188"/>
      <c r="E10" s="47">
        <v>5</v>
      </c>
      <c r="F10" s="47">
        <v>1</v>
      </c>
      <c r="G10" s="47">
        <f t="shared" si="0"/>
        <v>4</v>
      </c>
      <c r="H10" s="120">
        <f t="shared" si="1"/>
        <v>20</v>
      </c>
      <c r="I10" s="65"/>
    </row>
    <row r="11" spans="1:9" ht="31.5">
      <c r="A11" s="78">
        <v>4</v>
      </c>
      <c r="B11" s="47">
        <v>4</v>
      </c>
      <c r="C11" s="50" t="s">
        <v>503</v>
      </c>
      <c r="D11" s="188"/>
      <c r="E11" s="47">
        <v>15</v>
      </c>
      <c r="F11" s="47">
        <v>2</v>
      </c>
      <c r="G11" s="47">
        <f t="shared" si="0"/>
        <v>13</v>
      </c>
      <c r="H11" s="120">
        <f t="shared" si="1"/>
        <v>13.3</v>
      </c>
      <c r="I11" s="65"/>
    </row>
    <row r="12" spans="1:9" ht="15.75">
      <c r="A12" s="78">
        <v>5</v>
      </c>
      <c r="B12" s="47">
        <v>5</v>
      </c>
      <c r="C12" s="50" t="s">
        <v>504</v>
      </c>
      <c r="D12" s="188"/>
      <c r="E12" s="47">
        <v>5</v>
      </c>
      <c r="F12" s="47">
        <v>1</v>
      </c>
      <c r="G12" s="47">
        <f t="shared" si="0"/>
        <v>4</v>
      </c>
      <c r="H12" s="120">
        <f t="shared" si="1"/>
        <v>20</v>
      </c>
      <c r="I12" s="65"/>
    </row>
    <row r="13" spans="1:9" ht="15.75">
      <c r="A13" s="78">
        <v>6</v>
      </c>
      <c r="B13" s="47">
        <v>6</v>
      </c>
      <c r="C13" s="189" t="s">
        <v>505</v>
      </c>
      <c r="D13" s="188"/>
      <c r="E13" s="47">
        <v>5</v>
      </c>
      <c r="F13" s="47">
        <v>1</v>
      </c>
      <c r="G13" s="47">
        <f t="shared" si="0"/>
        <v>4</v>
      </c>
      <c r="H13" s="120">
        <f t="shared" si="1"/>
        <v>20</v>
      </c>
      <c r="I13" s="65"/>
    </row>
    <row r="14" spans="1:9" ht="31.5">
      <c r="A14" s="78">
        <v>7</v>
      </c>
      <c r="B14" s="47">
        <v>7</v>
      </c>
      <c r="C14" s="189" t="s">
        <v>506</v>
      </c>
      <c r="D14" s="188"/>
      <c r="E14" s="47">
        <v>5</v>
      </c>
      <c r="F14" s="47">
        <v>1</v>
      </c>
      <c r="G14" s="47">
        <f t="shared" si="0"/>
        <v>4</v>
      </c>
      <c r="H14" s="120">
        <f t="shared" si="1"/>
        <v>20</v>
      </c>
      <c r="I14" s="65"/>
    </row>
    <row r="15" spans="1:9" ht="15.75">
      <c r="A15" s="78">
        <v>8</v>
      </c>
      <c r="B15" s="47">
        <v>8</v>
      </c>
      <c r="C15" s="189" t="s">
        <v>507</v>
      </c>
      <c r="D15" s="188"/>
      <c r="E15" s="47">
        <v>5</v>
      </c>
      <c r="F15" s="47">
        <v>1</v>
      </c>
      <c r="G15" s="47">
        <f t="shared" si="0"/>
        <v>4</v>
      </c>
      <c r="H15" s="120">
        <f t="shared" si="1"/>
        <v>20</v>
      </c>
      <c r="I15" s="65"/>
    </row>
    <row r="16" spans="1:9" ht="15.75">
      <c r="A16" s="78">
        <v>9</v>
      </c>
      <c r="B16" s="47">
        <v>9</v>
      </c>
      <c r="C16" s="189" t="s">
        <v>508</v>
      </c>
      <c r="D16" s="188"/>
      <c r="E16" s="47">
        <v>15</v>
      </c>
      <c r="F16" s="47">
        <v>2</v>
      </c>
      <c r="G16" s="47">
        <f t="shared" si="0"/>
        <v>13</v>
      </c>
      <c r="H16" s="120">
        <f t="shared" si="1"/>
        <v>13.3</v>
      </c>
      <c r="I16" s="65"/>
    </row>
    <row r="17" spans="1:9" ht="31.5">
      <c r="A17" s="78">
        <v>10</v>
      </c>
      <c r="B17" s="47">
        <v>10</v>
      </c>
      <c r="C17" s="189" t="s">
        <v>869</v>
      </c>
      <c r="D17" s="188"/>
      <c r="E17" s="47">
        <v>12</v>
      </c>
      <c r="F17" s="47">
        <v>2</v>
      </c>
      <c r="G17" s="47">
        <f t="shared" si="0"/>
        <v>10</v>
      </c>
      <c r="H17" s="120">
        <f t="shared" si="1"/>
        <v>16.7</v>
      </c>
      <c r="I17" s="65"/>
    </row>
    <row r="18" spans="1:9" ht="31.5">
      <c r="A18" s="78">
        <v>11</v>
      </c>
      <c r="B18" s="47">
        <v>11</v>
      </c>
      <c r="C18" s="189" t="s">
        <v>870</v>
      </c>
      <c r="D18" s="188"/>
      <c r="E18" s="47">
        <v>12</v>
      </c>
      <c r="F18" s="47">
        <v>2</v>
      </c>
      <c r="G18" s="47">
        <f t="shared" si="0"/>
        <v>10</v>
      </c>
      <c r="H18" s="120">
        <f t="shared" si="1"/>
        <v>16.7</v>
      </c>
      <c r="I18" s="65"/>
    </row>
    <row r="19" spans="1:9" ht="15.75">
      <c r="A19" s="78"/>
      <c r="B19" s="47"/>
      <c r="C19" s="65" t="s">
        <v>871</v>
      </c>
      <c r="D19" s="187"/>
      <c r="E19" s="50"/>
      <c r="F19" s="50"/>
      <c r="G19" s="47"/>
      <c r="H19" s="120"/>
      <c r="I19" s="50"/>
    </row>
    <row r="20" spans="1:9" ht="15.75">
      <c r="A20" s="78">
        <v>12</v>
      </c>
      <c r="B20" s="47">
        <v>1</v>
      </c>
      <c r="C20" s="50" t="s">
        <v>872</v>
      </c>
      <c r="D20" s="187"/>
      <c r="E20" s="47">
        <v>2</v>
      </c>
      <c r="F20" s="47">
        <v>1</v>
      </c>
      <c r="G20" s="47">
        <f t="shared" si="0"/>
        <v>1</v>
      </c>
      <c r="H20" s="120">
        <f t="shared" si="1"/>
        <v>50</v>
      </c>
      <c r="I20" s="50"/>
    </row>
    <row r="21" spans="1:9" ht="15.75">
      <c r="A21" s="78">
        <v>13</v>
      </c>
      <c r="B21" s="47">
        <v>2</v>
      </c>
      <c r="C21" s="50" t="s">
        <v>873</v>
      </c>
      <c r="D21" s="187"/>
      <c r="E21" s="47">
        <v>2</v>
      </c>
      <c r="F21" s="47">
        <v>1</v>
      </c>
      <c r="G21" s="47">
        <f t="shared" si="0"/>
        <v>1</v>
      </c>
      <c r="H21" s="120">
        <f t="shared" si="1"/>
        <v>50</v>
      </c>
      <c r="I21" s="50"/>
    </row>
    <row r="22" spans="1:9" ht="15.75">
      <c r="A22" s="78">
        <v>14</v>
      </c>
      <c r="B22" s="47">
        <v>3</v>
      </c>
      <c r="C22" s="50" t="s">
        <v>874</v>
      </c>
      <c r="D22" s="187"/>
      <c r="E22" s="47">
        <v>2</v>
      </c>
      <c r="F22" s="47">
        <v>1</v>
      </c>
      <c r="G22" s="47">
        <f t="shared" si="0"/>
        <v>1</v>
      </c>
      <c r="H22" s="120">
        <f t="shared" si="1"/>
        <v>50</v>
      </c>
      <c r="I22" s="50"/>
    </row>
    <row r="23" spans="1:9" ht="15.75">
      <c r="A23" s="78"/>
      <c r="B23" s="47"/>
      <c r="C23" s="65" t="s">
        <v>875</v>
      </c>
      <c r="D23" s="187"/>
      <c r="E23" s="50"/>
      <c r="F23" s="50"/>
      <c r="G23" s="47"/>
      <c r="H23" s="120"/>
      <c r="I23" s="65"/>
    </row>
    <row r="24" spans="1:9" ht="15.75">
      <c r="A24" s="78">
        <v>15</v>
      </c>
      <c r="B24" s="47">
        <v>1</v>
      </c>
      <c r="C24" s="50" t="s">
        <v>876</v>
      </c>
      <c r="D24" s="187"/>
      <c r="E24" s="47">
        <v>5</v>
      </c>
      <c r="F24" s="47">
        <v>1</v>
      </c>
      <c r="G24" s="47">
        <f t="shared" si="0"/>
        <v>4</v>
      </c>
      <c r="H24" s="120">
        <f t="shared" si="1"/>
        <v>20</v>
      </c>
      <c r="I24" s="50"/>
    </row>
    <row r="25" spans="1:9" ht="31.5">
      <c r="A25" s="78">
        <v>16</v>
      </c>
      <c r="B25" s="47">
        <v>2</v>
      </c>
      <c r="C25" s="50" t="s">
        <v>877</v>
      </c>
      <c r="D25" s="187"/>
      <c r="E25" s="47">
        <v>100</v>
      </c>
      <c r="F25" s="47">
        <v>10</v>
      </c>
      <c r="G25" s="47">
        <f t="shared" si="0"/>
        <v>90</v>
      </c>
      <c r="H25" s="120">
        <f t="shared" si="1"/>
        <v>10</v>
      </c>
      <c r="I25" s="50"/>
    </row>
    <row r="26" spans="1:9" ht="15.75">
      <c r="A26" s="78">
        <v>17</v>
      </c>
      <c r="B26" s="47">
        <v>3</v>
      </c>
      <c r="C26" s="50" t="s">
        <v>878</v>
      </c>
      <c r="D26" s="187"/>
      <c r="E26" s="47">
        <v>10</v>
      </c>
      <c r="F26" s="47">
        <v>1</v>
      </c>
      <c r="G26" s="47">
        <f t="shared" si="0"/>
        <v>9</v>
      </c>
      <c r="H26" s="120">
        <f t="shared" si="1"/>
        <v>10</v>
      </c>
      <c r="I26" s="50"/>
    </row>
    <row r="27" spans="1:9" ht="31.5">
      <c r="A27" s="78">
        <v>18</v>
      </c>
      <c r="B27" s="47">
        <v>4</v>
      </c>
      <c r="C27" s="50" t="s">
        <v>879</v>
      </c>
      <c r="D27" s="187"/>
      <c r="E27" s="47">
        <v>100</v>
      </c>
      <c r="F27" s="47">
        <v>10</v>
      </c>
      <c r="G27" s="47">
        <f t="shared" si="0"/>
        <v>90</v>
      </c>
      <c r="H27" s="120">
        <f t="shared" si="1"/>
        <v>10</v>
      </c>
      <c r="I27" s="50"/>
    </row>
    <row r="28" spans="1:9" ht="15.75">
      <c r="A28" s="78">
        <v>19</v>
      </c>
      <c r="B28" s="47">
        <v>5</v>
      </c>
      <c r="C28" s="50" t="s">
        <v>880</v>
      </c>
      <c r="D28" s="187"/>
      <c r="E28" s="47">
        <v>35</v>
      </c>
      <c r="F28" s="47">
        <v>5</v>
      </c>
      <c r="G28" s="47">
        <f t="shared" si="0"/>
        <v>30</v>
      </c>
      <c r="H28" s="120">
        <f t="shared" si="1"/>
        <v>14.3</v>
      </c>
      <c r="I28" s="50"/>
    </row>
    <row r="29" spans="1:9" ht="15.75">
      <c r="A29" s="78"/>
      <c r="B29" s="69"/>
      <c r="C29" s="65" t="s">
        <v>881</v>
      </c>
      <c r="D29" s="187"/>
      <c r="E29" s="50"/>
      <c r="F29" s="50"/>
      <c r="G29" s="47"/>
      <c r="H29" s="120"/>
      <c r="I29" s="190"/>
    </row>
    <row r="30" spans="1:9" ht="15.75">
      <c r="A30" s="78">
        <v>20</v>
      </c>
      <c r="B30" s="47">
        <v>1</v>
      </c>
      <c r="C30" s="50" t="s">
        <v>882</v>
      </c>
      <c r="D30" s="187"/>
      <c r="E30" s="47">
        <v>3</v>
      </c>
      <c r="F30" s="47">
        <v>1</v>
      </c>
      <c r="G30" s="47">
        <f t="shared" si="0"/>
        <v>2</v>
      </c>
      <c r="H30" s="120">
        <f t="shared" si="1"/>
        <v>33.3</v>
      </c>
      <c r="I30" s="50"/>
    </row>
    <row r="31" spans="1:9" ht="15.75">
      <c r="A31" s="78">
        <v>21</v>
      </c>
      <c r="B31" s="47">
        <v>2</v>
      </c>
      <c r="C31" s="48" t="s">
        <v>883</v>
      </c>
      <c r="D31" s="187"/>
      <c r="E31" s="47">
        <v>8</v>
      </c>
      <c r="F31" s="47">
        <v>1</v>
      </c>
      <c r="G31" s="47">
        <f t="shared" si="0"/>
        <v>7</v>
      </c>
      <c r="H31" s="120">
        <f t="shared" si="1"/>
        <v>12.5</v>
      </c>
      <c r="I31" s="50"/>
    </row>
    <row r="32" spans="1:9" ht="47.25">
      <c r="A32" s="78"/>
      <c r="B32" s="191"/>
      <c r="C32" s="121" t="s">
        <v>884</v>
      </c>
      <c r="D32" s="187" t="s">
        <v>546</v>
      </c>
      <c r="E32" s="47"/>
      <c r="F32" s="47"/>
      <c r="G32" s="47"/>
      <c r="H32" s="120"/>
      <c r="I32" s="50"/>
    </row>
    <row r="33" spans="1:9" ht="15.75">
      <c r="A33" s="78"/>
      <c r="B33" s="191"/>
      <c r="C33" s="121" t="s">
        <v>885</v>
      </c>
      <c r="D33" s="188"/>
      <c r="E33" s="47"/>
      <c r="F33" s="47"/>
      <c r="G33" s="47"/>
      <c r="H33" s="120"/>
      <c r="I33" s="50"/>
    </row>
    <row r="34" spans="1:9" ht="15.75">
      <c r="A34" s="78">
        <v>22</v>
      </c>
      <c r="B34" s="191">
        <v>1</v>
      </c>
      <c r="C34" s="192" t="s">
        <v>886</v>
      </c>
      <c r="D34" s="187"/>
      <c r="E34" s="47">
        <v>15</v>
      </c>
      <c r="F34" s="47">
        <v>2</v>
      </c>
      <c r="G34" s="47">
        <f t="shared" si="0"/>
        <v>13</v>
      </c>
      <c r="H34" s="120">
        <f t="shared" si="1"/>
        <v>13.3</v>
      </c>
      <c r="I34" s="50"/>
    </row>
    <row r="35" spans="1:9" ht="15.75">
      <c r="A35" s="78"/>
      <c r="B35" s="191"/>
      <c r="C35" s="190" t="s">
        <v>887</v>
      </c>
      <c r="D35" s="193"/>
      <c r="E35" s="189"/>
      <c r="F35" s="189"/>
      <c r="G35" s="47"/>
      <c r="H35" s="120"/>
      <c r="I35" s="50"/>
    </row>
    <row r="36" spans="1:9" ht="15.75">
      <c r="A36" s="78">
        <v>23</v>
      </c>
      <c r="B36" s="191">
        <v>1</v>
      </c>
      <c r="C36" s="194" t="s">
        <v>552</v>
      </c>
      <c r="D36" s="187"/>
      <c r="E36" s="47">
        <v>30</v>
      </c>
      <c r="F36" s="47">
        <v>5</v>
      </c>
      <c r="G36" s="47">
        <f t="shared" si="0"/>
        <v>25</v>
      </c>
      <c r="H36" s="120">
        <f t="shared" si="1"/>
        <v>16.7</v>
      </c>
      <c r="I36" s="50"/>
    </row>
    <row r="37" spans="1:9" ht="15.75">
      <c r="A37" s="78">
        <v>24</v>
      </c>
      <c r="B37" s="191">
        <v>2</v>
      </c>
      <c r="C37" s="194" t="s">
        <v>553</v>
      </c>
      <c r="D37" s="187"/>
      <c r="E37" s="47">
        <v>30</v>
      </c>
      <c r="F37" s="47">
        <v>5</v>
      </c>
      <c r="G37" s="47">
        <f t="shared" si="0"/>
        <v>25</v>
      </c>
      <c r="H37" s="120">
        <f t="shared" si="1"/>
        <v>16.7</v>
      </c>
      <c r="I37" s="50"/>
    </row>
    <row r="38" spans="1:9" ht="15.75">
      <c r="A38" s="78">
        <v>25</v>
      </c>
      <c r="B38" s="191">
        <v>3</v>
      </c>
      <c r="C38" s="194" t="s">
        <v>554</v>
      </c>
      <c r="D38" s="187"/>
      <c r="E38" s="47">
        <v>30</v>
      </c>
      <c r="F38" s="47">
        <v>5</v>
      </c>
      <c r="G38" s="47">
        <f t="shared" si="0"/>
        <v>25</v>
      </c>
      <c r="H38" s="120">
        <f t="shared" si="1"/>
        <v>16.7</v>
      </c>
      <c r="I38" s="50"/>
    </row>
    <row r="39" spans="1:9" ht="15.75">
      <c r="A39" s="78">
        <v>26</v>
      </c>
      <c r="B39" s="191">
        <v>4</v>
      </c>
      <c r="C39" s="194" t="s">
        <v>555</v>
      </c>
      <c r="D39" s="187"/>
      <c r="E39" s="47">
        <v>30</v>
      </c>
      <c r="F39" s="47">
        <v>5</v>
      </c>
      <c r="G39" s="47">
        <f t="shared" si="0"/>
        <v>25</v>
      </c>
      <c r="H39" s="120">
        <f t="shared" si="1"/>
        <v>16.7</v>
      </c>
      <c r="I39" s="50"/>
    </row>
    <row r="40" spans="1:9" ht="15.75">
      <c r="A40" s="78">
        <v>27</v>
      </c>
      <c r="B40" s="191">
        <v>5</v>
      </c>
      <c r="C40" s="194" t="s">
        <v>556</v>
      </c>
      <c r="D40" s="187"/>
      <c r="E40" s="47">
        <v>30</v>
      </c>
      <c r="F40" s="47">
        <v>5</v>
      </c>
      <c r="G40" s="47">
        <f t="shared" si="0"/>
        <v>25</v>
      </c>
      <c r="H40" s="120">
        <f t="shared" si="1"/>
        <v>16.7</v>
      </c>
      <c r="I40" s="50"/>
    </row>
    <row r="41" spans="1:9" ht="15.75">
      <c r="A41" s="78">
        <v>28</v>
      </c>
      <c r="B41" s="191">
        <v>6</v>
      </c>
      <c r="C41" s="194" t="s">
        <v>557</v>
      </c>
      <c r="D41" s="187"/>
      <c r="E41" s="47">
        <v>30</v>
      </c>
      <c r="F41" s="47">
        <v>5</v>
      </c>
      <c r="G41" s="47">
        <f t="shared" si="0"/>
        <v>25</v>
      </c>
      <c r="H41" s="120">
        <f t="shared" si="1"/>
        <v>16.7</v>
      </c>
      <c r="I41" s="50"/>
    </row>
    <row r="42" spans="1:9" ht="15.75">
      <c r="A42" s="78">
        <v>29</v>
      </c>
      <c r="B42" s="191">
        <v>7</v>
      </c>
      <c r="C42" s="194" t="s">
        <v>888</v>
      </c>
      <c r="D42" s="187"/>
      <c r="E42" s="47">
        <v>30</v>
      </c>
      <c r="F42" s="47">
        <v>5</v>
      </c>
      <c r="G42" s="47">
        <f t="shared" si="0"/>
        <v>25</v>
      </c>
      <c r="H42" s="120">
        <f t="shared" si="1"/>
        <v>16.7</v>
      </c>
      <c r="I42" s="50"/>
    </row>
    <row r="43" spans="1:9" ht="31.5">
      <c r="A43" s="78">
        <v>30</v>
      </c>
      <c r="B43" s="191">
        <v>8</v>
      </c>
      <c r="C43" s="194" t="s">
        <v>560</v>
      </c>
      <c r="D43" s="187"/>
      <c r="E43" s="47">
        <v>30</v>
      </c>
      <c r="F43" s="47">
        <v>5</v>
      </c>
      <c r="G43" s="47">
        <f t="shared" si="0"/>
        <v>25</v>
      </c>
      <c r="H43" s="120">
        <f t="shared" si="1"/>
        <v>16.7</v>
      </c>
      <c r="I43" s="140"/>
    </row>
    <row r="44" spans="1:9" ht="15.75">
      <c r="A44" s="78">
        <v>31</v>
      </c>
      <c r="B44" s="191">
        <v>9</v>
      </c>
      <c r="C44" s="194" t="s">
        <v>889</v>
      </c>
      <c r="D44" s="187"/>
      <c r="E44" s="47">
        <v>30</v>
      </c>
      <c r="F44" s="47">
        <v>5</v>
      </c>
      <c r="G44" s="47">
        <f t="shared" si="0"/>
        <v>25</v>
      </c>
      <c r="H44" s="120">
        <f t="shared" si="1"/>
        <v>16.7</v>
      </c>
      <c r="I44" s="50"/>
    </row>
    <row r="45" spans="1:9" ht="15.75">
      <c r="A45" s="78">
        <v>32</v>
      </c>
      <c r="B45" s="191">
        <v>10</v>
      </c>
      <c r="C45" s="194" t="s">
        <v>561</v>
      </c>
      <c r="D45" s="187"/>
      <c r="E45" s="47">
        <v>30</v>
      </c>
      <c r="F45" s="47">
        <v>5</v>
      </c>
      <c r="G45" s="47">
        <f t="shared" si="0"/>
        <v>25</v>
      </c>
      <c r="H45" s="120">
        <f t="shared" si="1"/>
        <v>16.7</v>
      </c>
      <c r="I45" s="190"/>
    </row>
    <row r="46" spans="1:9" ht="15.75">
      <c r="A46" s="78">
        <v>33</v>
      </c>
      <c r="B46" s="191">
        <v>11</v>
      </c>
      <c r="C46" s="194" t="s">
        <v>890</v>
      </c>
      <c r="D46" s="187"/>
      <c r="E46" s="47">
        <v>30</v>
      </c>
      <c r="F46" s="47">
        <v>5</v>
      </c>
      <c r="G46" s="47">
        <f t="shared" si="0"/>
        <v>25</v>
      </c>
      <c r="H46" s="120">
        <f t="shared" si="1"/>
        <v>16.7</v>
      </c>
      <c r="I46" s="50"/>
    </row>
    <row r="47" spans="1:9" ht="31.5">
      <c r="A47" s="78">
        <v>34</v>
      </c>
      <c r="B47" s="191">
        <v>12</v>
      </c>
      <c r="C47" s="194" t="s">
        <v>891</v>
      </c>
      <c r="D47" s="195"/>
      <c r="E47" s="130">
        <v>15</v>
      </c>
      <c r="F47" s="130">
        <v>2</v>
      </c>
      <c r="G47" s="47">
        <f t="shared" si="0"/>
        <v>13</v>
      </c>
      <c r="H47" s="120">
        <f t="shared" si="1"/>
        <v>13.3</v>
      </c>
      <c r="I47" s="50"/>
    </row>
    <row r="48" spans="1:9" ht="15.75">
      <c r="A48" s="78">
        <v>35</v>
      </c>
      <c r="B48" s="191">
        <v>13</v>
      </c>
      <c r="C48" s="194" t="s">
        <v>892</v>
      </c>
      <c r="D48" s="195"/>
      <c r="E48" s="47">
        <v>30</v>
      </c>
      <c r="F48" s="47">
        <v>5</v>
      </c>
      <c r="G48" s="47">
        <f t="shared" si="0"/>
        <v>25</v>
      </c>
      <c r="H48" s="120">
        <f t="shared" si="1"/>
        <v>16.7</v>
      </c>
      <c r="I48" s="50"/>
    </row>
    <row r="49" spans="1:9" ht="15.75">
      <c r="A49" s="78">
        <v>36</v>
      </c>
      <c r="B49" s="191">
        <v>14</v>
      </c>
      <c r="C49" s="194" t="s">
        <v>893</v>
      </c>
      <c r="D49" s="195"/>
      <c r="E49" s="130">
        <v>15</v>
      </c>
      <c r="F49" s="130">
        <v>2</v>
      </c>
      <c r="G49" s="47">
        <f t="shared" si="0"/>
        <v>13</v>
      </c>
      <c r="H49" s="120">
        <f t="shared" si="1"/>
        <v>13.3</v>
      </c>
      <c r="I49" s="50"/>
    </row>
    <row r="50" spans="1:9" ht="15.75">
      <c r="A50" s="78">
        <v>37</v>
      </c>
      <c r="B50" s="191">
        <v>15</v>
      </c>
      <c r="C50" s="194" t="s">
        <v>894</v>
      </c>
      <c r="D50" s="195"/>
      <c r="E50" s="130">
        <v>15</v>
      </c>
      <c r="F50" s="130">
        <v>2</v>
      </c>
      <c r="G50" s="47">
        <f t="shared" si="0"/>
        <v>13</v>
      </c>
      <c r="H50" s="120">
        <f t="shared" si="1"/>
        <v>13.3</v>
      </c>
      <c r="I50" s="65"/>
    </row>
    <row r="51" spans="1:9" ht="15.75">
      <c r="A51" s="78"/>
      <c r="B51" s="191"/>
      <c r="C51" s="190" t="s">
        <v>895</v>
      </c>
      <c r="D51" s="193"/>
      <c r="E51" s="189"/>
      <c r="F51" s="189"/>
      <c r="G51" s="47"/>
      <c r="H51" s="120"/>
      <c r="I51" s="47"/>
    </row>
    <row r="52" spans="1:9" ht="31.5">
      <c r="A52" s="78">
        <v>38</v>
      </c>
      <c r="B52" s="78">
        <v>1</v>
      </c>
      <c r="C52" s="194" t="s">
        <v>896</v>
      </c>
      <c r="D52" s="187"/>
      <c r="E52" s="47">
        <v>10</v>
      </c>
      <c r="F52" s="47">
        <v>2</v>
      </c>
      <c r="G52" s="47">
        <f t="shared" si="0"/>
        <v>8</v>
      </c>
      <c r="H52" s="120">
        <f t="shared" si="1"/>
        <v>20</v>
      </c>
      <c r="I52" s="47"/>
    </row>
    <row r="53" spans="1:9" ht="15.75">
      <c r="A53" s="78">
        <v>39</v>
      </c>
      <c r="B53" s="47">
        <v>2</v>
      </c>
      <c r="C53" s="194" t="s">
        <v>897</v>
      </c>
      <c r="D53" s="187"/>
      <c r="E53" s="47">
        <v>10</v>
      </c>
      <c r="F53" s="47">
        <v>2</v>
      </c>
      <c r="G53" s="47">
        <f t="shared" si="0"/>
        <v>8</v>
      </c>
      <c r="H53" s="120">
        <f t="shared" si="1"/>
        <v>20</v>
      </c>
      <c r="I53" s="47"/>
    </row>
    <row r="54" spans="1:9" ht="15.75">
      <c r="A54" s="78">
        <v>40</v>
      </c>
      <c r="B54" s="47">
        <v>3</v>
      </c>
      <c r="C54" s="194" t="s">
        <v>898</v>
      </c>
      <c r="D54" s="187"/>
      <c r="E54" s="47">
        <v>10</v>
      </c>
      <c r="F54" s="47">
        <v>2</v>
      </c>
      <c r="G54" s="47">
        <f t="shared" si="0"/>
        <v>8</v>
      </c>
      <c r="H54" s="120">
        <f t="shared" si="1"/>
        <v>20</v>
      </c>
      <c r="I54" s="47"/>
    </row>
    <row r="55" spans="1:9" ht="15.75">
      <c r="A55" s="78"/>
      <c r="B55" s="45"/>
      <c r="C55" s="65" t="s">
        <v>899</v>
      </c>
      <c r="D55" s="187"/>
      <c r="E55" s="47"/>
      <c r="F55" s="47"/>
      <c r="G55" s="47"/>
      <c r="H55" s="120"/>
      <c r="I55" s="47"/>
    </row>
    <row r="56" spans="1:9" ht="31.5">
      <c r="A56" s="78">
        <v>41</v>
      </c>
      <c r="B56" s="47">
        <v>1</v>
      </c>
      <c r="C56" s="50" t="s">
        <v>900</v>
      </c>
      <c r="D56" s="187"/>
      <c r="E56" s="47">
        <v>15</v>
      </c>
      <c r="F56" s="47">
        <v>2</v>
      </c>
      <c r="G56" s="47">
        <f t="shared" si="0"/>
        <v>13</v>
      </c>
      <c r="H56" s="120">
        <f t="shared" si="1"/>
        <v>13.3</v>
      </c>
      <c r="I56" s="47"/>
    </row>
    <row r="57" spans="1:9" ht="31.5">
      <c r="A57" s="78">
        <v>42</v>
      </c>
      <c r="B57" s="47">
        <v>2</v>
      </c>
      <c r="C57" s="50" t="s">
        <v>901</v>
      </c>
      <c r="D57" s="187"/>
      <c r="E57" s="47">
        <v>15</v>
      </c>
      <c r="F57" s="47">
        <v>2</v>
      </c>
      <c r="G57" s="47">
        <f t="shared" si="0"/>
        <v>13</v>
      </c>
      <c r="H57" s="120">
        <f t="shared" si="1"/>
        <v>13.3</v>
      </c>
      <c r="I57" s="47"/>
    </row>
    <row r="58" spans="1:9" ht="15.75">
      <c r="A58" s="78">
        <v>43</v>
      </c>
      <c r="B58" s="47">
        <v>3</v>
      </c>
      <c r="C58" s="50" t="s">
        <v>902</v>
      </c>
      <c r="D58" s="187"/>
      <c r="E58" s="47">
        <v>15</v>
      </c>
      <c r="F58" s="47">
        <v>2</v>
      </c>
      <c r="G58" s="47">
        <f t="shared" si="0"/>
        <v>13</v>
      </c>
      <c r="H58" s="120">
        <f t="shared" si="1"/>
        <v>13.3</v>
      </c>
      <c r="I58" s="47"/>
    </row>
    <row r="59" spans="1:9" ht="31.5">
      <c r="A59" s="78">
        <v>44</v>
      </c>
      <c r="B59" s="47">
        <v>4</v>
      </c>
      <c r="C59" s="50" t="s">
        <v>903</v>
      </c>
      <c r="D59" s="187"/>
      <c r="E59" s="47">
        <v>15</v>
      </c>
      <c r="F59" s="47">
        <v>2</v>
      </c>
      <c r="G59" s="47">
        <f t="shared" si="0"/>
        <v>13</v>
      </c>
      <c r="H59" s="120">
        <f t="shared" si="1"/>
        <v>13.3</v>
      </c>
      <c r="I59" s="47"/>
    </row>
    <row r="60" spans="1:9" ht="31.5">
      <c r="A60" s="78">
        <v>45</v>
      </c>
      <c r="B60" s="47">
        <v>5</v>
      </c>
      <c r="C60" s="50" t="s">
        <v>904</v>
      </c>
      <c r="D60" s="187"/>
      <c r="E60" s="47">
        <v>5</v>
      </c>
      <c r="F60" s="47">
        <v>1</v>
      </c>
      <c r="G60" s="47">
        <f t="shared" si="0"/>
        <v>4</v>
      </c>
      <c r="H60" s="120">
        <f t="shared" si="1"/>
        <v>20</v>
      </c>
      <c r="I60" s="47"/>
    </row>
    <row r="61" spans="1:9" ht="31.5">
      <c r="A61" s="78">
        <v>46</v>
      </c>
      <c r="B61" s="47">
        <v>6</v>
      </c>
      <c r="C61" s="50" t="s">
        <v>905</v>
      </c>
      <c r="D61" s="187"/>
      <c r="E61" s="47">
        <v>10</v>
      </c>
      <c r="F61" s="47">
        <v>1</v>
      </c>
      <c r="G61" s="47">
        <f t="shared" si="0"/>
        <v>9</v>
      </c>
      <c r="H61" s="120">
        <f t="shared" si="1"/>
        <v>10</v>
      </c>
      <c r="I61" s="47"/>
    </row>
    <row r="62" spans="1:9" ht="31.5">
      <c r="A62" s="78">
        <v>47</v>
      </c>
      <c r="B62" s="47">
        <v>7</v>
      </c>
      <c r="C62" s="50" t="s">
        <v>906</v>
      </c>
      <c r="D62" s="187"/>
      <c r="E62" s="47">
        <v>10</v>
      </c>
      <c r="F62" s="47">
        <v>1</v>
      </c>
      <c r="G62" s="47">
        <f t="shared" si="0"/>
        <v>9</v>
      </c>
      <c r="H62" s="120">
        <f t="shared" si="1"/>
        <v>10</v>
      </c>
      <c r="I62" s="47"/>
    </row>
    <row r="63" spans="1:9" ht="31.5">
      <c r="A63" s="78">
        <v>48</v>
      </c>
      <c r="B63" s="47">
        <v>8</v>
      </c>
      <c r="C63" s="50" t="s">
        <v>907</v>
      </c>
      <c r="D63" s="187"/>
      <c r="E63" s="47">
        <v>5</v>
      </c>
      <c r="F63" s="47">
        <v>1</v>
      </c>
      <c r="G63" s="47">
        <f t="shared" si="0"/>
        <v>4</v>
      </c>
      <c r="H63" s="120">
        <f t="shared" si="1"/>
        <v>20</v>
      </c>
      <c r="I63" s="47"/>
    </row>
    <row r="64" spans="1:9" ht="47.25">
      <c r="A64" s="78"/>
      <c r="B64" s="47"/>
      <c r="C64" s="121" t="s">
        <v>908</v>
      </c>
      <c r="D64" s="187" t="s">
        <v>909</v>
      </c>
      <c r="E64" s="47"/>
      <c r="F64" s="47"/>
      <c r="G64" s="47"/>
      <c r="H64" s="120"/>
      <c r="I64" s="47"/>
    </row>
    <row r="65" spans="1:9" ht="15.75">
      <c r="A65" s="78"/>
      <c r="B65" s="45"/>
      <c r="C65" s="121" t="s">
        <v>910</v>
      </c>
      <c r="D65" s="196"/>
      <c r="E65" s="121"/>
      <c r="F65" s="47"/>
      <c r="G65" s="47"/>
      <c r="H65" s="120"/>
      <c r="I65" s="47"/>
    </row>
    <row r="66" spans="1:9" ht="15.75">
      <c r="A66" s="78">
        <v>49</v>
      </c>
      <c r="B66" s="47">
        <v>1</v>
      </c>
      <c r="C66" s="70" t="s">
        <v>911</v>
      </c>
      <c r="E66" s="47">
        <v>5</v>
      </c>
      <c r="F66" s="47">
        <v>1</v>
      </c>
      <c r="G66" s="47">
        <f t="shared" si="0"/>
        <v>4</v>
      </c>
      <c r="H66" s="120">
        <f t="shared" si="1"/>
        <v>20</v>
      </c>
      <c r="I66" s="47"/>
    </row>
    <row r="67" spans="1:9" ht="15.75">
      <c r="A67" s="78">
        <v>50</v>
      </c>
      <c r="B67" s="47">
        <v>2</v>
      </c>
      <c r="C67" s="50" t="s">
        <v>912</v>
      </c>
      <c r="D67" s="197"/>
      <c r="E67" s="78">
        <v>3</v>
      </c>
      <c r="F67" s="47">
        <v>1</v>
      </c>
      <c r="G67" s="47">
        <f t="shared" si="0"/>
        <v>2</v>
      </c>
      <c r="H67" s="120">
        <f t="shared" si="1"/>
        <v>33.3</v>
      </c>
      <c r="I67" s="47"/>
    </row>
    <row r="68" spans="1:9" ht="15.75">
      <c r="A68" s="78">
        <v>51</v>
      </c>
      <c r="B68" s="47">
        <v>3</v>
      </c>
      <c r="C68" s="50" t="s">
        <v>913</v>
      </c>
      <c r="D68" s="187"/>
      <c r="E68" s="78">
        <v>3</v>
      </c>
      <c r="F68" s="47">
        <v>1</v>
      </c>
      <c r="G68" s="47">
        <f t="shared" si="0"/>
        <v>2</v>
      </c>
      <c r="H68" s="120">
        <f t="shared" si="1"/>
        <v>33.3</v>
      </c>
      <c r="I68" s="47"/>
    </row>
    <row r="69" spans="1:9" ht="15.75">
      <c r="A69" s="78"/>
      <c r="B69" s="47"/>
      <c r="C69" s="65" t="s">
        <v>914</v>
      </c>
      <c r="D69" s="198"/>
      <c r="E69" s="50"/>
      <c r="F69" s="50"/>
      <c r="G69" s="47"/>
      <c r="H69" s="120"/>
      <c r="I69" s="47"/>
    </row>
    <row r="70" spans="1:9" ht="31.5">
      <c r="A70" s="78">
        <v>52</v>
      </c>
      <c r="B70" s="47">
        <v>1</v>
      </c>
      <c r="C70" s="48" t="s">
        <v>915</v>
      </c>
      <c r="D70" s="187"/>
      <c r="E70" s="47">
        <v>5</v>
      </c>
      <c r="F70" s="47">
        <v>1</v>
      </c>
      <c r="G70" s="47">
        <f t="shared" si="0"/>
        <v>4</v>
      </c>
      <c r="H70" s="120">
        <f t="shared" si="1"/>
        <v>20</v>
      </c>
      <c r="I70" s="47"/>
    </row>
    <row r="71" spans="1:9" ht="47.25">
      <c r="A71" s="78">
        <v>53</v>
      </c>
      <c r="B71" s="47">
        <v>2</v>
      </c>
      <c r="C71" s="48" t="s">
        <v>916</v>
      </c>
      <c r="D71" s="187"/>
      <c r="E71" s="47">
        <v>5</v>
      </c>
      <c r="F71" s="47">
        <v>1</v>
      </c>
      <c r="G71" s="47">
        <f t="shared" si="0"/>
        <v>4</v>
      </c>
      <c r="H71" s="120">
        <f t="shared" si="1"/>
        <v>20</v>
      </c>
      <c r="I71" s="47"/>
    </row>
    <row r="72" spans="1:9" ht="15.75">
      <c r="A72" s="78">
        <v>54</v>
      </c>
      <c r="B72" s="47">
        <v>3</v>
      </c>
      <c r="C72" s="48" t="s">
        <v>917</v>
      </c>
      <c r="D72" s="187"/>
      <c r="E72" s="47">
        <v>5</v>
      </c>
      <c r="F72" s="47">
        <v>1</v>
      </c>
      <c r="G72" s="47">
        <f aca="true" t="shared" si="2" ref="G72:G135">E72-F72</f>
        <v>4</v>
      </c>
      <c r="H72" s="120">
        <f aca="true" t="shared" si="3" ref="H72:H135">ROUND((F72)/E72*100,1)</f>
        <v>20</v>
      </c>
      <c r="I72" s="47"/>
    </row>
    <row r="73" spans="1:9" ht="15.75">
      <c r="A73" s="78">
        <v>55</v>
      </c>
      <c r="B73" s="47">
        <v>4</v>
      </c>
      <c r="C73" s="48" t="s">
        <v>918</v>
      </c>
      <c r="D73" s="187"/>
      <c r="E73" s="47">
        <v>5</v>
      </c>
      <c r="F73" s="47">
        <v>1</v>
      </c>
      <c r="G73" s="47">
        <f t="shared" si="2"/>
        <v>4</v>
      </c>
      <c r="H73" s="120">
        <f t="shared" si="3"/>
        <v>20</v>
      </c>
      <c r="I73" s="47"/>
    </row>
    <row r="74" spans="1:9" ht="15.75">
      <c r="A74" s="78">
        <v>56</v>
      </c>
      <c r="B74" s="47">
        <v>5</v>
      </c>
      <c r="C74" s="48" t="s">
        <v>919</v>
      </c>
      <c r="D74" s="187"/>
      <c r="E74" s="47">
        <v>5</v>
      </c>
      <c r="F74" s="47">
        <v>1</v>
      </c>
      <c r="G74" s="47">
        <f t="shared" si="2"/>
        <v>4</v>
      </c>
      <c r="H74" s="120">
        <f t="shared" si="3"/>
        <v>20</v>
      </c>
      <c r="I74" s="47"/>
    </row>
    <row r="75" spans="1:9" ht="15.75">
      <c r="A75" s="78">
        <v>57</v>
      </c>
      <c r="B75" s="47">
        <v>6</v>
      </c>
      <c r="C75" s="48" t="s">
        <v>920</v>
      </c>
      <c r="D75" s="187"/>
      <c r="E75" s="47">
        <v>5</v>
      </c>
      <c r="F75" s="47">
        <v>1</v>
      </c>
      <c r="G75" s="47">
        <f t="shared" si="2"/>
        <v>4</v>
      </c>
      <c r="H75" s="120">
        <f t="shared" si="3"/>
        <v>20</v>
      </c>
      <c r="I75" s="47"/>
    </row>
    <row r="76" spans="1:9" ht="15.75">
      <c r="A76" s="78">
        <v>58</v>
      </c>
      <c r="B76" s="47">
        <v>7</v>
      </c>
      <c r="C76" s="48" t="s">
        <v>921</v>
      </c>
      <c r="D76" s="187"/>
      <c r="E76" s="47">
        <v>5</v>
      </c>
      <c r="F76" s="47">
        <v>1</v>
      </c>
      <c r="G76" s="47">
        <f t="shared" si="2"/>
        <v>4</v>
      </c>
      <c r="H76" s="120">
        <f t="shared" si="3"/>
        <v>20</v>
      </c>
      <c r="I76" s="47"/>
    </row>
    <row r="77" spans="1:9" ht="31.5">
      <c r="A77" s="78">
        <v>59</v>
      </c>
      <c r="B77" s="47">
        <v>8</v>
      </c>
      <c r="C77" s="48" t="s">
        <v>922</v>
      </c>
      <c r="D77" s="187"/>
      <c r="E77" s="47">
        <v>5</v>
      </c>
      <c r="F77" s="47">
        <v>1</v>
      </c>
      <c r="G77" s="47">
        <f t="shared" si="2"/>
        <v>4</v>
      </c>
      <c r="H77" s="120">
        <f t="shared" si="3"/>
        <v>20</v>
      </c>
      <c r="I77" s="47"/>
    </row>
    <row r="78" spans="1:9" ht="15.75">
      <c r="A78" s="78">
        <v>60</v>
      </c>
      <c r="B78" s="47">
        <v>9</v>
      </c>
      <c r="C78" s="48" t="s">
        <v>923</v>
      </c>
      <c r="D78" s="187"/>
      <c r="E78" s="78">
        <v>5</v>
      </c>
      <c r="F78" s="47">
        <v>1</v>
      </c>
      <c r="G78" s="47">
        <f t="shared" si="2"/>
        <v>4</v>
      </c>
      <c r="H78" s="120">
        <f t="shared" si="3"/>
        <v>20</v>
      </c>
      <c r="I78" s="47"/>
    </row>
    <row r="79" spans="1:9" ht="31.5">
      <c r="A79" s="78">
        <v>61</v>
      </c>
      <c r="B79" s="47">
        <v>10</v>
      </c>
      <c r="C79" s="48" t="s">
        <v>924</v>
      </c>
      <c r="D79" s="187"/>
      <c r="E79" s="78">
        <v>5</v>
      </c>
      <c r="F79" s="47">
        <v>1</v>
      </c>
      <c r="G79" s="47">
        <f t="shared" si="2"/>
        <v>4</v>
      </c>
      <c r="H79" s="120">
        <f t="shared" si="3"/>
        <v>20</v>
      </c>
      <c r="I79" s="47"/>
    </row>
    <row r="80" spans="1:9" ht="31.5">
      <c r="A80" s="78">
        <v>62</v>
      </c>
      <c r="B80" s="47">
        <v>11</v>
      </c>
      <c r="C80" s="48" t="s">
        <v>572</v>
      </c>
      <c r="D80" s="187"/>
      <c r="E80" s="78">
        <v>5</v>
      </c>
      <c r="F80" s="47">
        <v>1</v>
      </c>
      <c r="G80" s="47">
        <f t="shared" si="2"/>
        <v>4</v>
      </c>
      <c r="H80" s="120">
        <f t="shared" si="3"/>
        <v>20</v>
      </c>
      <c r="I80" s="47"/>
    </row>
    <row r="81" spans="1:9" ht="31.5">
      <c r="A81" s="78">
        <v>63</v>
      </c>
      <c r="B81" s="47">
        <v>12</v>
      </c>
      <c r="C81" s="48" t="s">
        <v>573</v>
      </c>
      <c r="D81" s="187"/>
      <c r="E81" s="78">
        <v>5</v>
      </c>
      <c r="F81" s="47">
        <v>1</v>
      </c>
      <c r="G81" s="47">
        <f t="shared" si="2"/>
        <v>4</v>
      </c>
      <c r="H81" s="120">
        <f t="shared" si="3"/>
        <v>20</v>
      </c>
      <c r="I81" s="47"/>
    </row>
    <row r="82" spans="1:9" ht="15.75">
      <c r="A82" s="78">
        <v>64</v>
      </c>
      <c r="B82" s="47">
        <v>13</v>
      </c>
      <c r="C82" s="48" t="s">
        <v>574</v>
      </c>
      <c r="D82" s="195"/>
      <c r="E82" s="78">
        <v>5</v>
      </c>
      <c r="F82" s="47">
        <v>1</v>
      </c>
      <c r="G82" s="47">
        <f t="shared" si="2"/>
        <v>4</v>
      </c>
      <c r="H82" s="120">
        <f t="shared" si="3"/>
        <v>20</v>
      </c>
      <c r="I82" s="47"/>
    </row>
    <row r="83" spans="1:9" ht="15.75">
      <c r="A83" s="78">
        <v>65</v>
      </c>
      <c r="B83" s="47">
        <v>14</v>
      </c>
      <c r="C83" s="48" t="s">
        <v>575</v>
      </c>
      <c r="D83" s="195"/>
      <c r="E83" s="78">
        <v>5</v>
      </c>
      <c r="F83" s="47">
        <v>1</v>
      </c>
      <c r="G83" s="47">
        <f t="shared" si="2"/>
        <v>4</v>
      </c>
      <c r="H83" s="120">
        <f t="shared" si="3"/>
        <v>20</v>
      </c>
      <c r="I83" s="47"/>
    </row>
    <row r="84" spans="1:9" ht="31.5">
      <c r="A84" s="78">
        <v>66</v>
      </c>
      <c r="B84" s="47">
        <v>15</v>
      </c>
      <c r="C84" s="48" t="s">
        <v>576</v>
      </c>
      <c r="D84" s="195"/>
      <c r="E84" s="78">
        <v>5</v>
      </c>
      <c r="F84" s="47">
        <v>1</v>
      </c>
      <c r="G84" s="47">
        <f t="shared" si="2"/>
        <v>4</v>
      </c>
      <c r="H84" s="120">
        <f t="shared" si="3"/>
        <v>20</v>
      </c>
      <c r="I84" s="47"/>
    </row>
    <row r="85" spans="1:9" ht="31.5">
      <c r="A85" s="78">
        <v>67</v>
      </c>
      <c r="B85" s="47">
        <v>16</v>
      </c>
      <c r="C85" s="48" t="s">
        <v>577</v>
      </c>
      <c r="D85" s="195"/>
      <c r="E85" s="78">
        <v>5</v>
      </c>
      <c r="F85" s="47">
        <v>1</v>
      </c>
      <c r="G85" s="47">
        <f t="shared" si="2"/>
        <v>4</v>
      </c>
      <c r="H85" s="120">
        <f t="shared" si="3"/>
        <v>20</v>
      </c>
      <c r="I85" s="47"/>
    </row>
    <row r="86" spans="1:9" ht="31.5">
      <c r="A86" s="78">
        <v>68</v>
      </c>
      <c r="B86" s="47">
        <v>17</v>
      </c>
      <c r="C86" s="48" t="s">
        <v>578</v>
      </c>
      <c r="D86" s="195"/>
      <c r="E86" s="78">
        <v>5</v>
      </c>
      <c r="F86" s="47">
        <v>1</v>
      </c>
      <c r="G86" s="47">
        <f t="shared" si="2"/>
        <v>4</v>
      </c>
      <c r="H86" s="120">
        <f t="shared" si="3"/>
        <v>20</v>
      </c>
      <c r="I86" s="47"/>
    </row>
    <row r="87" spans="1:9" ht="15.75">
      <c r="A87" s="78">
        <v>69</v>
      </c>
      <c r="B87" s="47">
        <v>18</v>
      </c>
      <c r="C87" s="48" t="s">
        <v>579</v>
      </c>
      <c r="D87" s="195"/>
      <c r="E87" s="78">
        <v>5</v>
      </c>
      <c r="F87" s="47">
        <v>1</v>
      </c>
      <c r="G87" s="47">
        <f t="shared" si="2"/>
        <v>4</v>
      </c>
      <c r="H87" s="120">
        <f t="shared" si="3"/>
        <v>20</v>
      </c>
      <c r="I87" s="47"/>
    </row>
    <row r="88" spans="1:9" ht="15.75">
      <c r="A88" s="78"/>
      <c r="B88" s="78"/>
      <c r="C88" s="65" t="s">
        <v>580</v>
      </c>
      <c r="D88" s="187"/>
      <c r="E88" s="78"/>
      <c r="F88" s="78"/>
      <c r="G88" s="47"/>
      <c r="H88" s="120"/>
      <c r="I88" s="47"/>
    </row>
    <row r="89" spans="1:9" ht="31.5">
      <c r="A89" s="78">
        <v>70</v>
      </c>
      <c r="B89" s="78">
        <v>1</v>
      </c>
      <c r="C89" s="50" t="s">
        <v>581</v>
      </c>
      <c r="D89" s="187"/>
      <c r="E89" s="78">
        <v>30</v>
      </c>
      <c r="F89" s="78">
        <v>3</v>
      </c>
      <c r="G89" s="47">
        <f t="shared" si="2"/>
        <v>27</v>
      </c>
      <c r="H89" s="120">
        <f t="shared" si="3"/>
        <v>10</v>
      </c>
      <c r="I89" s="47"/>
    </row>
    <row r="90" spans="1:9" ht="15.75">
      <c r="A90" s="78">
        <v>71</v>
      </c>
      <c r="B90" s="78">
        <v>2</v>
      </c>
      <c r="C90" s="50" t="s">
        <v>582</v>
      </c>
      <c r="D90" s="187"/>
      <c r="E90" s="78">
        <v>30</v>
      </c>
      <c r="F90" s="78">
        <v>3</v>
      </c>
      <c r="G90" s="47">
        <f t="shared" si="2"/>
        <v>27</v>
      </c>
      <c r="H90" s="120">
        <f t="shared" si="3"/>
        <v>10</v>
      </c>
      <c r="I90" s="47"/>
    </row>
    <row r="91" spans="1:9" ht="15.75">
      <c r="A91" s="78">
        <v>72</v>
      </c>
      <c r="B91" s="78">
        <v>3</v>
      </c>
      <c r="C91" s="50" t="s">
        <v>583</v>
      </c>
      <c r="D91" s="187"/>
      <c r="E91" s="78">
        <v>30</v>
      </c>
      <c r="F91" s="78">
        <v>3</v>
      </c>
      <c r="G91" s="47">
        <f t="shared" si="2"/>
        <v>27</v>
      </c>
      <c r="H91" s="120">
        <f t="shared" si="3"/>
        <v>10</v>
      </c>
      <c r="I91" s="47"/>
    </row>
    <row r="92" spans="1:9" ht="15.75">
      <c r="A92" s="78">
        <v>73</v>
      </c>
      <c r="B92" s="78">
        <v>4</v>
      </c>
      <c r="C92" s="50" t="s">
        <v>584</v>
      </c>
      <c r="D92" s="187"/>
      <c r="E92" s="78">
        <v>30</v>
      </c>
      <c r="F92" s="78">
        <v>3</v>
      </c>
      <c r="G92" s="47">
        <f t="shared" si="2"/>
        <v>27</v>
      </c>
      <c r="H92" s="120">
        <f t="shared" si="3"/>
        <v>10</v>
      </c>
      <c r="I92" s="47"/>
    </row>
    <row r="93" spans="1:9" ht="15.75">
      <c r="A93" s="78">
        <v>74</v>
      </c>
      <c r="B93" s="78">
        <v>5</v>
      </c>
      <c r="C93" s="50" t="s">
        <v>585</v>
      </c>
      <c r="D93" s="187"/>
      <c r="E93" s="78">
        <v>10</v>
      </c>
      <c r="F93" s="78">
        <v>1</v>
      </c>
      <c r="G93" s="47">
        <f t="shared" si="2"/>
        <v>9</v>
      </c>
      <c r="H93" s="120">
        <f t="shared" si="3"/>
        <v>10</v>
      </c>
      <c r="I93" s="47"/>
    </row>
    <row r="94" spans="1:9" ht="15.75">
      <c r="A94" s="78">
        <v>75</v>
      </c>
      <c r="B94" s="78">
        <v>6</v>
      </c>
      <c r="C94" s="50" t="s">
        <v>586</v>
      </c>
      <c r="D94" s="187"/>
      <c r="E94" s="78">
        <v>10</v>
      </c>
      <c r="F94" s="78">
        <v>1</v>
      </c>
      <c r="G94" s="47">
        <f t="shared" si="2"/>
        <v>9</v>
      </c>
      <c r="H94" s="120">
        <f t="shared" si="3"/>
        <v>10</v>
      </c>
      <c r="I94" s="47"/>
    </row>
    <row r="95" spans="1:9" ht="15.75">
      <c r="A95" s="78"/>
      <c r="B95" s="78"/>
      <c r="C95" s="155" t="s">
        <v>587</v>
      </c>
      <c r="D95" s="187"/>
      <c r="E95" s="78"/>
      <c r="F95" s="78"/>
      <c r="G95" s="47"/>
      <c r="H95" s="120"/>
      <c r="I95" s="47"/>
    </row>
    <row r="96" spans="1:9" ht="31.5">
      <c r="A96" s="78">
        <v>76</v>
      </c>
      <c r="B96" s="78">
        <v>1</v>
      </c>
      <c r="C96" s="50" t="s">
        <v>588</v>
      </c>
      <c r="D96" s="187"/>
      <c r="E96" s="78">
        <v>20</v>
      </c>
      <c r="F96" s="78">
        <v>2</v>
      </c>
      <c r="G96" s="47">
        <f t="shared" si="2"/>
        <v>18</v>
      </c>
      <c r="H96" s="120">
        <f t="shared" si="3"/>
        <v>10</v>
      </c>
      <c r="I96" s="47"/>
    </row>
    <row r="97" spans="1:9" ht="31.5">
      <c r="A97" s="78">
        <v>77</v>
      </c>
      <c r="B97" s="78">
        <v>2</v>
      </c>
      <c r="C97" s="50" t="s">
        <v>589</v>
      </c>
      <c r="D97" s="187"/>
      <c r="E97" s="78">
        <v>20</v>
      </c>
      <c r="F97" s="78">
        <v>2</v>
      </c>
      <c r="G97" s="47">
        <f t="shared" si="2"/>
        <v>18</v>
      </c>
      <c r="H97" s="120">
        <f t="shared" si="3"/>
        <v>10</v>
      </c>
      <c r="I97" s="47"/>
    </row>
    <row r="98" spans="1:9" ht="15.75">
      <c r="A98" s="78">
        <v>78</v>
      </c>
      <c r="B98" s="78">
        <v>3</v>
      </c>
      <c r="C98" s="50" t="s">
        <v>590</v>
      </c>
      <c r="D98" s="187"/>
      <c r="E98" s="78">
        <v>20</v>
      </c>
      <c r="F98" s="78">
        <v>2</v>
      </c>
      <c r="G98" s="47">
        <f t="shared" si="2"/>
        <v>18</v>
      </c>
      <c r="H98" s="120">
        <f t="shared" si="3"/>
        <v>10</v>
      </c>
      <c r="I98" s="47"/>
    </row>
    <row r="99" spans="1:9" ht="15.75">
      <c r="A99" s="78">
        <v>79</v>
      </c>
      <c r="B99" s="78">
        <v>4</v>
      </c>
      <c r="C99" s="50" t="s">
        <v>591</v>
      </c>
      <c r="D99" s="187"/>
      <c r="E99" s="78">
        <v>20</v>
      </c>
      <c r="F99" s="78">
        <v>2</v>
      </c>
      <c r="G99" s="47">
        <f t="shared" si="2"/>
        <v>18</v>
      </c>
      <c r="H99" s="120">
        <f t="shared" si="3"/>
        <v>10</v>
      </c>
      <c r="I99" s="65"/>
    </row>
    <row r="100" spans="1:9" ht="15.75">
      <c r="A100" s="78">
        <v>80</v>
      </c>
      <c r="B100" s="78">
        <v>5</v>
      </c>
      <c r="C100" s="50" t="s">
        <v>592</v>
      </c>
      <c r="D100" s="187"/>
      <c r="E100" s="78">
        <v>20</v>
      </c>
      <c r="F100" s="78">
        <v>2</v>
      </c>
      <c r="G100" s="47">
        <f t="shared" si="2"/>
        <v>18</v>
      </c>
      <c r="H100" s="120">
        <f t="shared" si="3"/>
        <v>10</v>
      </c>
      <c r="I100" s="65"/>
    </row>
    <row r="101" spans="1:9" ht="15.75">
      <c r="A101" s="78">
        <v>81</v>
      </c>
      <c r="B101" s="78">
        <v>6</v>
      </c>
      <c r="C101" s="50" t="s">
        <v>593</v>
      </c>
      <c r="D101" s="187"/>
      <c r="E101" s="78">
        <v>20</v>
      </c>
      <c r="F101" s="78">
        <v>2</v>
      </c>
      <c r="G101" s="47">
        <f t="shared" si="2"/>
        <v>18</v>
      </c>
      <c r="H101" s="120">
        <f t="shared" si="3"/>
        <v>10</v>
      </c>
      <c r="I101" s="50"/>
    </row>
    <row r="102" spans="1:9" ht="15.75">
      <c r="A102" s="78">
        <v>82</v>
      </c>
      <c r="B102" s="78">
        <v>7</v>
      </c>
      <c r="C102" s="50" t="s">
        <v>594</v>
      </c>
      <c r="D102" s="187"/>
      <c r="E102" s="78">
        <v>10</v>
      </c>
      <c r="F102" s="78">
        <v>1</v>
      </c>
      <c r="G102" s="47">
        <f t="shared" si="2"/>
        <v>9</v>
      </c>
      <c r="H102" s="120">
        <f t="shared" si="3"/>
        <v>10</v>
      </c>
      <c r="I102" s="50"/>
    </row>
    <row r="103" spans="1:9" ht="15.75">
      <c r="A103" s="78">
        <v>83</v>
      </c>
      <c r="B103" s="78">
        <v>8</v>
      </c>
      <c r="C103" s="50" t="s">
        <v>595</v>
      </c>
      <c r="D103" s="187"/>
      <c r="E103" s="78">
        <v>7</v>
      </c>
      <c r="F103" s="78">
        <v>1</v>
      </c>
      <c r="G103" s="47">
        <f t="shared" si="2"/>
        <v>6</v>
      </c>
      <c r="H103" s="120">
        <f t="shared" si="3"/>
        <v>14.3</v>
      </c>
      <c r="I103" s="50"/>
    </row>
    <row r="104" spans="1:9" ht="15.75">
      <c r="A104" s="78">
        <v>84</v>
      </c>
      <c r="B104" s="78">
        <v>9</v>
      </c>
      <c r="C104" s="50" t="s">
        <v>596</v>
      </c>
      <c r="D104" s="187"/>
      <c r="E104" s="78">
        <v>7</v>
      </c>
      <c r="F104" s="78">
        <v>1</v>
      </c>
      <c r="G104" s="47">
        <f t="shared" si="2"/>
        <v>6</v>
      </c>
      <c r="H104" s="120">
        <f t="shared" si="3"/>
        <v>14.3</v>
      </c>
      <c r="I104" s="50"/>
    </row>
    <row r="105" spans="1:9" ht="15.75">
      <c r="A105" s="78"/>
      <c r="B105" s="47"/>
      <c r="C105" s="121" t="s">
        <v>597</v>
      </c>
      <c r="D105" s="188"/>
      <c r="E105" s="47"/>
      <c r="F105" s="47"/>
      <c r="G105" s="47"/>
      <c r="H105" s="120"/>
      <c r="I105" s="50"/>
    </row>
    <row r="106" spans="1:9" ht="47.25">
      <c r="A106" s="78"/>
      <c r="B106" s="47"/>
      <c r="C106" s="65" t="s">
        <v>598</v>
      </c>
      <c r="D106" s="187" t="s">
        <v>599</v>
      </c>
      <c r="E106" s="50"/>
      <c r="F106" s="50"/>
      <c r="G106" s="47"/>
      <c r="H106" s="120"/>
      <c r="I106" s="50"/>
    </row>
    <row r="107" spans="1:9" ht="31.5">
      <c r="A107" s="78">
        <v>85</v>
      </c>
      <c r="B107" s="47">
        <v>1</v>
      </c>
      <c r="C107" s="50" t="s">
        <v>600</v>
      </c>
      <c r="E107" s="47">
        <v>20</v>
      </c>
      <c r="F107" s="47">
        <v>2</v>
      </c>
      <c r="G107" s="47">
        <f t="shared" si="2"/>
        <v>18</v>
      </c>
      <c r="H107" s="120">
        <f t="shared" si="3"/>
        <v>10</v>
      </c>
      <c r="I107" s="50"/>
    </row>
    <row r="108" spans="1:9" ht="31.5">
      <c r="A108" s="78">
        <v>86</v>
      </c>
      <c r="B108" s="47">
        <v>2</v>
      </c>
      <c r="C108" s="50" t="s">
        <v>601</v>
      </c>
      <c r="D108" s="187"/>
      <c r="E108" s="47">
        <v>20</v>
      </c>
      <c r="F108" s="47">
        <v>2</v>
      </c>
      <c r="G108" s="47">
        <f t="shared" si="2"/>
        <v>18</v>
      </c>
      <c r="H108" s="120">
        <f t="shared" si="3"/>
        <v>10</v>
      </c>
      <c r="I108" s="50"/>
    </row>
    <row r="109" spans="1:9" ht="31.5">
      <c r="A109" s="78">
        <v>87</v>
      </c>
      <c r="B109" s="47">
        <v>3</v>
      </c>
      <c r="C109" s="48" t="s">
        <v>602</v>
      </c>
      <c r="D109" s="187"/>
      <c r="E109" s="47">
        <v>20</v>
      </c>
      <c r="F109" s="47">
        <v>2</v>
      </c>
      <c r="G109" s="47">
        <f t="shared" si="2"/>
        <v>18</v>
      </c>
      <c r="H109" s="120">
        <f t="shared" si="3"/>
        <v>10</v>
      </c>
      <c r="I109" s="50"/>
    </row>
    <row r="110" spans="1:9" ht="31.5">
      <c r="A110" s="78">
        <v>88</v>
      </c>
      <c r="B110" s="47">
        <v>4</v>
      </c>
      <c r="C110" s="48" t="s">
        <v>603</v>
      </c>
      <c r="D110" s="187"/>
      <c r="E110" s="47">
        <v>20</v>
      </c>
      <c r="F110" s="47">
        <v>2</v>
      </c>
      <c r="G110" s="47">
        <f t="shared" si="2"/>
        <v>18</v>
      </c>
      <c r="H110" s="120">
        <f t="shared" si="3"/>
        <v>10</v>
      </c>
      <c r="I110" s="50"/>
    </row>
    <row r="111" spans="1:9" ht="47.25">
      <c r="A111" s="78">
        <v>89</v>
      </c>
      <c r="B111" s="47">
        <v>5</v>
      </c>
      <c r="C111" s="50" t="s">
        <v>604</v>
      </c>
      <c r="D111" s="195"/>
      <c r="E111" s="47">
        <v>25</v>
      </c>
      <c r="F111" s="47">
        <v>3</v>
      </c>
      <c r="G111" s="47">
        <f t="shared" si="2"/>
        <v>22</v>
      </c>
      <c r="H111" s="120">
        <f t="shared" si="3"/>
        <v>12</v>
      </c>
      <c r="I111" s="50"/>
    </row>
    <row r="112" spans="1:9" ht="15.75">
      <c r="A112" s="78">
        <v>90</v>
      </c>
      <c r="B112" s="47">
        <v>6</v>
      </c>
      <c r="C112" s="48" t="s">
        <v>605</v>
      </c>
      <c r="D112" s="199"/>
      <c r="E112" s="47">
        <v>25</v>
      </c>
      <c r="F112" s="47">
        <v>3</v>
      </c>
      <c r="G112" s="47">
        <f t="shared" si="2"/>
        <v>22</v>
      </c>
      <c r="H112" s="120">
        <f t="shared" si="3"/>
        <v>12</v>
      </c>
      <c r="I112" s="50"/>
    </row>
    <row r="113" spans="1:9" ht="15.75">
      <c r="A113" s="78">
        <v>91</v>
      </c>
      <c r="B113" s="47">
        <v>7</v>
      </c>
      <c r="C113" s="48" t="s">
        <v>606</v>
      </c>
      <c r="D113" s="199"/>
      <c r="E113" s="47">
        <v>25</v>
      </c>
      <c r="F113" s="47">
        <v>3</v>
      </c>
      <c r="G113" s="47">
        <f t="shared" si="2"/>
        <v>22</v>
      </c>
      <c r="H113" s="120">
        <f t="shared" si="3"/>
        <v>12</v>
      </c>
      <c r="I113" s="200"/>
    </row>
    <row r="114" spans="1:9" ht="15.75">
      <c r="A114" s="78">
        <v>92</v>
      </c>
      <c r="B114" s="47">
        <v>8</v>
      </c>
      <c r="C114" s="48" t="s">
        <v>607</v>
      </c>
      <c r="D114" s="199"/>
      <c r="E114" s="47">
        <v>25</v>
      </c>
      <c r="F114" s="47">
        <v>3</v>
      </c>
      <c r="G114" s="47">
        <f t="shared" si="2"/>
        <v>22</v>
      </c>
      <c r="H114" s="120">
        <f t="shared" si="3"/>
        <v>12</v>
      </c>
      <c r="I114" s="200"/>
    </row>
    <row r="115" spans="1:9" ht="15.75">
      <c r="A115" s="78">
        <v>93</v>
      </c>
      <c r="B115" s="47">
        <v>9</v>
      </c>
      <c r="C115" s="48" t="s">
        <v>608</v>
      </c>
      <c r="D115" s="199"/>
      <c r="E115" s="47">
        <v>25</v>
      </c>
      <c r="F115" s="47">
        <v>3</v>
      </c>
      <c r="G115" s="47">
        <f t="shared" si="2"/>
        <v>22</v>
      </c>
      <c r="H115" s="120">
        <f t="shared" si="3"/>
        <v>12</v>
      </c>
      <c r="I115" s="200"/>
    </row>
    <row r="116" spans="1:9" ht="15.75">
      <c r="A116" s="78">
        <v>94</v>
      </c>
      <c r="B116" s="47">
        <v>10</v>
      </c>
      <c r="C116" s="48" t="s">
        <v>609</v>
      </c>
      <c r="D116" s="199"/>
      <c r="E116" s="47">
        <v>25</v>
      </c>
      <c r="F116" s="47">
        <v>3</v>
      </c>
      <c r="G116" s="47">
        <f t="shared" si="2"/>
        <v>22</v>
      </c>
      <c r="H116" s="120">
        <f t="shared" si="3"/>
        <v>12</v>
      </c>
      <c r="I116" s="65"/>
    </row>
    <row r="117" spans="1:9" ht="15.75">
      <c r="A117" s="78">
        <v>95</v>
      </c>
      <c r="B117" s="47">
        <v>11</v>
      </c>
      <c r="C117" s="48" t="s">
        <v>610</v>
      </c>
      <c r="D117" s="199"/>
      <c r="E117" s="47">
        <v>15</v>
      </c>
      <c r="F117" s="47">
        <v>2</v>
      </c>
      <c r="G117" s="47">
        <f t="shared" si="2"/>
        <v>13</v>
      </c>
      <c r="H117" s="120">
        <f t="shared" si="3"/>
        <v>13.3</v>
      </c>
      <c r="I117" s="200"/>
    </row>
    <row r="118" spans="1:9" ht="15.75">
      <c r="A118" s="78">
        <v>96</v>
      </c>
      <c r="B118" s="47">
        <v>12</v>
      </c>
      <c r="C118" s="48" t="s">
        <v>611</v>
      </c>
      <c r="D118" s="199"/>
      <c r="E118" s="47">
        <v>15</v>
      </c>
      <c r="F118" s="47">
        <v>2</v>
      </c>
      <c r="G118" s="47">
        <f t="shared" si="2"/>
        <v>13</v>
      </c>
      <c r="H118" s="120">
        <f t="shared" si="3"/>
        <v>13.3</v>
      </c>
      <c r="I118" s="200"/>
    </row>
    <row r="119" spans="1:9" ht="15.75">
      <c r="A119" s="78">
        <v>97</v>
      </c>
      <c r="B119" s="47">
        <v>13</v>
      </c>
      <c r="C119" s="48" t="s">
        <v>612</v>
      </c>
      <c r="D119" s="199"/>
      <c r="E119" s="47">
        <v>25</v>
      </c>
      <c r="F119" s="47">
        <v>3</v>
      </c>
      <c r="G119" s="47">
        <f t="shared" si="2"/>
        <v>22</v>
      </c>
      <c r="H119" s="120">
        <f t="shared" si="3"/>
        <v>12</v>
      </c>
      <c r="I119" s="200"/>
    </row>
    <row r="120" spans="1:9" ht="15.75">
      <c r="A120" s="78">
        <v>98</v>
      </c>
      <c r="B120" s="47">
        <v>14</v>
      </c>
      <c r="C120" s="48" t="s">
        <v>613</v>
      </c>
      <c r="D120" s="199"/>
      <c r="E120" s="47">
        <v>5</v>
      </c>
      <c r="F120" s="47">
        <v>1</v>
      </c>
      <c r="G120" s="47">
        <f t="shared" si="2"/>
        <v>4</v>
      </c>
      <c r="H120" s="120">
        <f t="shared" si="3"/>
        <v>20</v>
      </c>
      <c r="I120" s="200"/>
    </row>
    <row r="121" spans="1:9" ht="15.75">
      <c r="A121" s="78">
        <v>99</v>
      </c>
      <c r="B121" s="47">
        <v>15</v>
      </c>
      <c r="C121" s="48" t="s">
        <v>614</v>
      </c>
      <c r="D121" s="199"/>
      <c r="E121" s="47">
        <v>5</v>
      </c>
      <c r="F121" s="47">
        <v>1</v>
      </c>
      <c r="G121" s="47">
        <f t="shared" si="2"/>
        <v>4</v>
      </c>
      <c r="H121" s="120">
        <f t="shared" si="3"/>
        <v>20</v>
      </c>
      <c r="I121" s="200"/>
    </row>
    <row r="122" spans="1:9" ht="15.75">
      <c r="A122" s="78">
        <v>100</v>
      </c>
      <c r="B122" s="47">
        <v>16</v>
      </c>
      <c r="C122" s="48" t="s">
        <v>615</v>
      </c>
      <c r="D122" s="199"/>
      <c r="E122" s="47">
        <v>15</v>
      </c>
      <c r="F122" s="47">
        <v>2</v>
      </c>
      <c r="G122" s="47">
        <f t="shared" si="2"/>
        <v>13</v>
      </c>
      <c r="H122" s="120">
        <f t="shared" si="3"/>
        <v>13.3</v>
      </c>
      <c r="I122" s="200"/>
    </row>
    <row r="123" spans="1:9" ht="15.75">
      <c r="A123" s="78">
        <v>101</v>
      </c>
      <c r="B123" s="47">
        <v>17</v>
      </c>
      <c r="C123" s="48" t="s">
        <v>616</v>
      </c>
      <c r="D123" s="199"/>
      <c r="E123" s="47">
        <v>5</v>
      </c>
      <c r="F123" s="47">
        <v>1</v>
      </c>
      <c r="G123" s="47">
        <f t="shared" si="2"/>
        <v>4</v>
      </c>
      <c r="H123" s="120">
        <f t="shared" si="3"/>
        <v>20</v>
      </c>
      <c r="I123" s="65"/>
    </row>
    <row r="124" spans="1:9" ht="15.75">
      <c r="A124" s="78">
        <v>102</v>
      </c>
      <c r="B124" s="47">
        <v>18</v>
      </c>
      <c r="C124" s="48" t="s">
        <v>617</v>
      </c>
      <c r="D124" s="199"/>
      <c r="E124" s="47">
        <v>5</v>
      </c>
      <c r="F124" s="47">
        <v>1</v>
      </c>
      <c r="G124" s="47">
        <f t="shared" si="2"/>
        <v>4</v>
      </c>
      <c r="H124" s="120">
        <f t="shared" si="3"/>
        <v>20</v>
      </c>
      <c r="I124" s="50"/>
    </row>
    <row r="125" spans="1:9" ht="47.25">
      <c r="A125" s="78"/>
      <c r="B125" s="50"/>
      <c r="C125" s="65" t="s">
        <v>618</v>
      </c>
      <c r="D125" s="187" t="s">
        <v>619</v>
      </c>
      <c r="E125" s="50"/>
      <c r="F125" s="50"/>
      <c r="G125" s="47"/>
      <c r="H125" s="120"/>
      <c r="I125" s="45"/>
    </row>
    <row r="126" spans="1:9" ht="47.25">
      <c r="A126" s="78">
        <v>103</v>
      </c>
      <c r="B126" s="50">
        <v>1</v>
      </c>
      <c r="C126" s="70" t="s">
        <v>620</v>
      </c>
      <c r="E126" s="47">
        <v>4</v>
      </c>
      <c r="F126" s="47">
        <v>1</v>
      </c>
      <c r="G126" s="47">
        <f t="shared" si="2"/>
        <v>3</v>
      </c>
      <c r="H126" s="120">
        <f t="shared" si="3"/>
        <v>25</v>
      </c>
      <c r="I126" s="45"/>
    </row>
    <row r="127" spans="1:9" ht="15.75">
      <c r="A127" s="78">
        <v>104</v>
      </c>
      <c r="B127" s="47">
        <v>2</v>
      </c>
      <c r="C127" s="70" t="s">
        <v>621</v>
      </c>
      <c r="D127" s="187"/>
      <c r="E127" s="47">
        <v>7</v>
      </c>
      <c r="F127" s="47">
        <v>1</v>
      </c>
      <c r="G127" s="47">
        <f t="shared" si="2"/>
        <v>6</v>
      </c>
      <c r="H127" s="120">
        <f t="shared" si="3"/>
        <v>14.3</v>
      </c>
      <c r="I127" s="45"/>
    </row>
    <row r="128" spans="1:9" ht="15.75">
      <c r="A128" s="78">
        <v>105</v>
      </c>
      <c r="B128" s="47">
        <v>3</v>
      </c>
      <c r="C128" s="70" t="s">
        <v>622</v>
      </c>
      <c r="D128" s="187"/>
      <c r="E128" s="47">
        <v>7</v>
      </c>
      <c r="F128" s="47">
        <v>1</v>
      </c>
      <c r="G128" s="47">
        <f t="shared" si="2"/>
        <v>6</v>
      </c>
      <c r="H128" s="120">
        <f t="shared" si="3"/>
        <v>14.3</v>
      </c>
      <c r="I128" s="45"/>
    </row>
    <row r="129" spans="1:9" ht="47.25">
      <c r="A129" s="78"/>
      <c r="B129" s="47"/>
      <c r="C129" s="65" t="s">
        <v>623</v>
      </c>
      <c r="D129" s="187" t="s">
        <v>624</v>
      </c>
      <c r="E129" s="50"/>
      <c r="F129" s="50"/>
      <c r="G129" s="47"/>
      <c r="H129" s="120"/>
      <c r="I129" s="45"/>
    </row>
    <row r="130" spans="1:9" ht="15.75">
      <c r="A130" s="78">
        <v>106</v>
      </c>
      <c r="B130" s="47">
        <v>1</v>
      </c>
      <c r="C130" s="50" t="s">
        <v>625</v>
      </c>
      <c r="E130" s="47">
        <v>15</v>
      </c>
      <c r="F130" s="47">
        <v>2</v>
      </c>
      <c r="G130" s="47">
        <f t="shared" si="2"/>
        <v>13</v>
      </c>
      <c r="H130" s="120">
        <f t="shared" si="3"/>
        <v>13.3</v>
      </c>
      <c r="I130" s="45"/>
    </row>
    <row r="131" spans="1:9" ht="15.75">
      <c r="A131" s="78">
        <v>107</v>
      </c>
      <c r="B131" s="47">
        <v>2</v>
      </c>
      <c r="C131" s="50" t="s">
        <v>626</v>
      </c>
      <c r="D131" s="187"/>
      <c r="E131" s="47">
        <v>15</v>
      </c>
      <c r="F131" s="47">
        <v>2</v>
      </c>
      <c r="G131" s="47">
        <f t="shared" si="2"/>
        <v>13</v>
      </c>
      <c r="H131" s="120">
        <f t="shared" si="3"/>
        <v>13.3</v>
      </c>
      <c r="I131" s="45"/>
    </row>
    <row r="132" spans="1:9" ht="15.75">
      <c r="A132" s="78">
        <v>108</v>
      </c>
      <c r="B132" s="47">
        <v>3</v>
      </c>
      <c r="C132" s="50" t="s">
        <v>627</v>
      </c>
      <c r="D132" s="187"/>
      <c r="E132" s="47">
        <v>15</v>
      </c>
      <c r="F132" s="47">
        <v>2</v>
      </c>
      <c r="G132" s="47">
        <f t="shared" si="2"/>
        <v>13</v>
      </c>
      <c r="H132" s="120">
        <f t="shared" si="3"/>
        <v>13.3</v>
      </c>
      <c r="I132" s="45"/>
    </row>
    <row r="133" spans="1:9" ht="15.75">
      <c r="A133" s="78">
        <v>109</v>
      </c>
      <c r="B133" s="47">
        <v>4</v>
      </c>
      <c r="C133" s="50" t="s">
        <v>628</v>
      </c>
      <c r="D133" s="187"/>
      <c r="E133" s="47">
        <v>10</v>
      </c>
      <c r="F133" s="47">
        <v>1</v>
      </c>
      <c r="G133" s="47">
        <f t="shared" si="2"/>
        <v>9</v>
      </c>
      <c r="H133" s="120">
        <f t="shared" si="3"/>
        <v>10</v>
      </c>
      <c r="I133" s="45"/>
    </row>
    <row r="134" spans="1:9" ht="15.75">
      <c r="A134" s="78">
        <v>110</v>
      </c>
      <c r="B134" s="47">
        <v>5</v>
      </c>
      <c r="C134" s="50" t="s">
        <v>629</v>
      </c>
      <c r="D134" s="187"/>
      <c r="E134" s="47">
        <v>15</v>
      </c>
      <c r="F134" s="47">
        <v>2</v>
      </c>
      <c r="G134" s="47">
        <f t="shared" si="2"/>
        <v>13</v>
      </c>
      <c r="H134" s="120">
        <f t="shared" si="3"/>
        <v>13.3</v>
      </c>
      <c r="I134" s="45"/>
    </row>
    <row r="135" spans="1:9" ht="15.75">
      <c r="A135" s="78">
        <v>111</v>
      </c>
      <c r="B135" s="47">
        <v>6</v>
      </c>
      <c r="C135" s="48" t="s">
        <v>630</v>
      </c>
      <c r="D135" s="187"/>
      <c r="E135" s="47">
        <v>10</v>
      </c>
      <c r="F135" s="47">
        <v>1</v>
      </c>
      <c r="G135" s="47">
        <f t="shared" si="2"/>
        <v>9</v>
      </c>
      <c r="H135" s="120">
        <f t="shared" si="3"/>
        <v>10</v>
      </c>
      <c r="I135" s="45"/>
    </row>
    <row r="136" spans="1:9" ht="47.25">
      <c r="A136" s="78"/>
      <c r="B136" s="47"/>
      <c r="C136" s="65" t="s">
        <v>631</v>
      </c>
      <c r="D136" s="187" t="s">
        <v>624</v>
      </c>
      <c r="E136" s="50"/>
      <c r="F136" s="50"/>
      <c r="G136" s="47"/>
      <c r="H136" s="120"/>
      <c r="I136" s="45"/>
    </row>
    <row r="137" spans="1:9" ht="15.75">
      <c r="A137" s="78">
        <v>112</v>
      </c>
      <c r="B137" s="191">
        <v>1</v>
      </c>
      <c r="C137" s="50" t="s">
        <v>632</v>
      </c>
      <c r="D137" s="187"/>
      <c r="E137" s="47">
        <v>15</v>
      </c>
      <c r="F137" s="47">
        <v>2</v>
      </c>
      <c r="G137" s="47">
        <f aca="true" t="shared" si="4" ref="G137:G200">E137-F137</f>
        <v>13</v>
      </c>
      <c r="H137" s="120">
        <f aca="true" t="shared" si="5" ref="H137:H200">ROUND((F137)/E137*100,1)</f>
        <v>13.3</v>
      </c>
      <c r="I137" s="45"/>
    </row>
    <row r="138" spans="1:9" ht="15.75">
      <c r="A138" s="78">
        <v>113</v>
      </c>
      <c r="B138" s="47">
        <v>2</v>
      </c>
      <c r="C138" s="50" t="s">
        <v>633</v>
      </c>
      <c r="D138" s="187"/>
      <c r="E138" s="47">
        <v>10</v>
      </c>
      <c r="F138" s="47">
        <v>1</v>
      </c>
      <c r="G138" s="47">
        <f t="shared" si="4"/>
        <v>9</v>
      </c>
      <c r="H138" s="120">
        <f t="shared" si="5"/>
        <v>10</v>
      </c>
      <c r="I138" s="47"/>
    </row>
    <row r="139" spans="1:9" ht="31.5">
      <c r="A139" s="78">
        <v>114</v>
      </c>
      <c r="B139" s="102">
        <v>3</v>
      </c>
      <c r="C139" s="50" t="s">
        <v>634</v>
      </c>
      <c r="D139" s="187"/>
      <c r="E139" s="47">
        <v>10</v>
      </c>
      <c r="F139" s="47">
        <v>1</v>
      </c>
      <c r="G139" s="47">
        <f t="shared" si="4"/>
        <v>9</v>
      </c>
      <c r="H139" s="120">
        <f t="shared" si="5"/>
        <v>10</v>
      </c>
      <c r="I139" s="47"/>
    </row>
    <row r="140" spans="1:9" ht="47.25">
      <c r="A140" s="78"/>
      <c r="B140" s="47"/>
      <c r="C140" s="65" t="s">
        <v>635</v>
      </c>
      <c r="D140" s="187" t="s">
        <v>624</v>
      </c>
      <c r="E140" s="50"/>
      <c r="F140" s="50"/>
      <c r="G140" s="47"/>
      <c r="H140" s="120"/>
      <c r="I140" s="65"/>
    </row>
    <row r="141" spans="1:9" ht="15.75">
      <c r="A141" s="78">
        <v>115</v>
      </c>
      <c r="B141" s="47">
        <v>1</v>
      </c>
      <c r="C141" s="50" t="s">
        <v>636</v>
      </c>
      <c r="D141" s="187"/>
      <c r="E141" s="47">
        <v>30</v>
      </c>
      <c r="F141" s="47">
        <v>3</v>
      </c>
      <c r="G141" s="47">
        <f t="shared" si="4"/>
        <v>27</v>
      </c>
      <c r="H141" s="120">
        <f t="shared" si="5"/>
        <v>10</v>
      </c>
      <c r="I141" s="65"/>
    </row>
    <row r="142" spans="1:9" ht="31.5">
      <c r="A142" s="78"/>
      <c r="B142" s="47"/>
      <c r="C142" s="121" t="s">
        <v>637</v>
      </c>
      <c r="D142" s="187" t="s">
        <v>638</v>
      </c>
      <c r="E142" s="47"/>
      <c r="F142" s="47"/>
      <c r="G142" s="47"/>
      <c r="H142" s="120"/>
      <c r="I142" s="50"/>
    </row>
    <row r="143" spans="1:9" ht="15.75">
      <c r="A143" s="78"/>
      <c r="B143" s="47"/>
      <c r="C143" s="65" t="s">
        <v>639</v>
      </c>
      <c r="D143" s="198"/>
      <c r="E143" s="50"/>
      <c r="F143" s="50"/>
      <c r="G143" s="47"/>
      <c r="H143" s="120"/>
      <c r="I143" s="50"/>
    </row>
    <row r="144" spans="1:9" ht="15.75">
      <c r="A144" s="78">
        <v>116</v>
      </c>
      <c r="B144" s="47">
        <v>1</v>
      </c>
      <c r="C144" s="70" t="s">
        <v>640</v>
      </c>
      <c r="E144" s="47">
        <v>4</v>
      </c>
      <c r="F144" s="47">
        <v>1</v>
      </c>
      <c r="G144" s="47">
        <f t="shared" si="4"/>
        <v>3</v>
      </c>
      <c r="H144" s="120">
        <f t="shared" si="5"/>
        <v>25</v>
      </c>
      <c r="I144" s="50"/>
    </row>
    <row r="145" spans="1:9" ht="15.75">
      <c r="A145" s="78"/>
      <c r="B145" s="47"/>
      <c r="C145" s="65" t="s">
        <v>641</v>
      </c>
      <c r="D145" s="198"/>
      <c r="E145" s="50"/>
      <c r="F145" s="50"/>
      <c r="G145" s="47"/>
      <c r="H145" s="120"/>
      <c r="I145" s="50"/>
    </row>
    <row r="146" spans="1:9" ht="15.75">
      <c r="A146" s="78">
        <v>117</v>
      </c>
      <c r="B146" s="47">
        <v>1</v>
      </c>
      <c r="C146" s="70" t="s">
        <v>642</v>
      </c>
      <c r="D146" s="187"/>
      <c r="E146" s="47">
        <v>7</v>
      </c>
      <c r="F146" s="47">
        <v>1</v>
      </c>
      <c r="G146" s="47">
        <f t="shared" si="4"/>
        <v>6</v>
      </c>
      <c r="H146" s="120">
        <f t="shared" si="5"/>
        <v>14.3</v>
      </c>
      <c r="I146" s="50"/>
    </row>
    <row r="147" spans="1:9" ht="31.5">
      <c r="A147" s="78">
        <v>118</v>
      </c>
      <c r="B147" s="47">
        <v>2</v>
      </c>
      <c r="C147" s="70" t="s">
        <v>643</v>
      </c>
      <c r="D147" s="187"/>
      <c r="E147" s="47">
        <v>20</v>
      </c>
      <c r="F147" s="47">
        <v>2</v>
      </c>
      <c r="G147" s="47">
        <f t="shared" si="4"/>
        <v>18</v>
      </c>
      <c r="H147" s="120">
        <f t="shared" si="5"/>
        <v>10</v>
      </c>
      <c r="I147" s="50"/>
    </row>
    <row r="148" spans="1:9" ht="31.5">
      <c r="A148" s="78">
        <v>119</v>
      </c>
      <c r="B148" s="47">
        <v>3</v>
      </c>
      <c r="C148" s="70" t="s">
        <v>644</v>
      </c>
      <c r="D148" s="187"/>
      <c r="E148" s="47">
        <v>6</v>
      </c>
      <c r="F148" s="47">
        <v>1</v>
      </c>
      <c r="G148" s="47">
        <f t="shared" si="4"/>
        <v>5</v>
      </c>
      <c r="H148" s="120">
        <f t="shared" si="5"/>
        <v>16.7</v>
      </c>
      <c r="I148" s="50"/>
    </row>
    <row r="149" spans="1:9" ht="31.5">
      <c r="A149" s="78">
        <v>120</v>
      </c>
      <c r="B149" s="47">
        <v>4</v>
      </c>
      <c r="C149" s="70" t="s">
        <v>645</v>
      </c>
      <c r="D149" s="187"/>
      <c r="E149" s="47">
        <v>30</v>
      </c>
      <c r="F149" s="47">
        <v>3</v>
      </c>
      <c r="G149" s="47">
        <f t="shared" si="4"/>
        <v>27</v>
      </c>
      <c r="H149" s="120">
        <f t="shared" si="5"/>
        <v>10</v>
      </c>
      <c r="I149" s="65"/>
    </row>
    <row r="150" spans="1:9" ht="15.75">
      <c r="A150" s="78">
        <v>121</v>
      </c>
      <c r="B150" s="47">
        <v>5</v>
      </c>
      <c r="C150" s="70" t="s">
        <v>646</v>
      </c>
      <c r="D150" s="187"/>
      <c r="E150" s="47">
        <v>20</v>
      </c>
      <c r="F150" s="47">
        <v>2</v>
      </c>
      <c r="G150" s="47">
        <f t="shared" si="4"/>
        <v>18</v>
      </c>
      <c r="H150" s="120">
        <f t="shared" si="5"/>
        <v>10</v>
      </c>
      <c r="I150" s="65"/>
    </row>
    <row r="151" spans="1:9" ht="31.5">
      <c r="A151" s="78">
        <v>122</v>
      </c>
      <c r="B151" s="47">
        <v>6</v>
      </c>
      <c r="C151" s="70" t="s">
        <v>647</v>
      </c>
      <c r="D151" s="187"/>
      <c r="E151" s="47">
        <v>30</v>
      </c>
      <c r="F151" s="47">
        <v>27</v>
      </c>
      <c r="G151" s="47">
        <f t="shared" si="4"/>
        <v>3</v>
      </c>
      <c r="H151" s="120">
        <f t="shared" si="5"/>
        <v>90</v>
      </c>
      <c r="I151" s="50"/>
    </row>
    <row r="152" spans="1:9" ht="15.75">
      <c r="A152" s="78">
        <v>123</v>
      </c>
      <c r="B152" s="47">
        <v>7</v>
      </c>
      <c r="C152" s="70" t="s">
        <v>648</v>
      </c>
      <c r="D152" s="187"/>
      <c r="E152" s="47">
        <v>10</v>
      </c>
      <c r="F152" s="47">
        <v>1</v>
      </c>
      <c r="G152" s="47">
        <f t="shared" si="4"/>
        <v>9</v>
      </c>
      <c r="H152" s="120">
        <f t="shared" si="5"/>
        <v>10</v>
      </c>
      <c r="I152" s="50"/>
    </row>
    <row r="153" spans="1:9" ht="15.75">
      <c r="A153" s="78">
        <v>124</v>
      </c>
      <c r="B153" s="47">
        <v>8</v>
      </c>
      <c r="C153" s="70" t="s">
        <v>649</v>
      </c>
      <c r="D153" s="187"/>
      <c r="E153" s="47">
        <v>10</v>
      </c>
      <c r="F153" s="47">
        <v>1</v>
      </c>
      <c r="G153" s="47">
        <f t="shared" si="4"/>
        <v>9</v>
      </c>
      <c r="H153" s="120">
        <f t="shared" si="5"/>
        <v>10</v>
      </c>
      <c r="I153" s="50"/>
    </row>
    <row r="154" spans="1:9" ht="31.5">
      <c r="A154" s="78">
        <v>125</v>
      </c>
      <c r="B154" s="47">
        <v>9</v>
      </c>
      <c r="C154" s="70" t="s">
        <v>650</v>
      </c>
      <c r="D154" s="187"/>
      <c r="E154" s="47">
        <v>10</v>
      </c>
      <c r="F154" s="47">
        <v>1</v>
      </c>
      <c r="G154" s="47">
        <f t="shared" si="4"/>
        <v>9</v>
      </c>
      <c r="H154" s="120">
        <f t="shared" si="5"/>
        <v>10</v>
      </c>
      <c r="I154" s="50"/>
    </row>
    <row r="155" spans="1:9" ht="31.5">
      <c r="A155" s="78">
        <v>126</v>
      </c>
      <c r="B155" s="47">
        <v>10</v>
      </c>
      <c r="C155" s="70" t="s">
        <v>651</v>
      </c>
      <c r="D155" s="187"/>
      <c r="E155" s="47">
        <v>10</v>
      </c>
      <c r="F155" s="47">
        <v>1</v>
      </c>
      <c r="G155" s="47">
        <f t="shared" si="4"/>
        <v>9</v>
      </c>
      <c r="H155" s="120">
        <f t="shared" si="5"/>
        <v>10</v>
      </c>
      <c r="I155" s="50"/>
    </row>
    <row r="156" spans="1:9" ht="31.5">
      <c r="A156" s="78">
        <v>127</v>
      </c>
      <c r="B156" s="47">
        <v>11</v>
      </c>
      <c r="C156" s="70" t="s">
        <v>652</v>
      </c>
      <c r="D156" s="187"/>
      <c r="E156" s="47">
        <v>10</v>
      </c>
      <c r="F156" s="47">
        <v>1</v>
      </c>
      <c r="G156" s="47">
        <f t="shared" si="4"/>
        <v>9</v>
      </c>
      <c r="H156" s="120">
        <f t="shared" si="5"/>
        <v>10</v>
      </c>
      <c r="I156" s="50"/>
    </row>
    <row r="157" spans="1:9" ht="31.5">
      <c r="A157" s="78">
        <v>128</v>
      </c>
      <c r="B157" s="47">
        <v>12</v>
      </c>
      <c r="C157" s="70" t="s">
        <v>653</v>
      </c>
      <c r="D157" s="187"/>
      <c r="E157" s="47">
        <v>3</v>
      </c>
      <c r="F157" s="47">
        <v>1</v>
      </c>
      <c r="G157" s="47">
        <f t="shared" si="4"/>
        <v>2</v>
      </c>
      <c r="H157" s="120">
        <f t="shared" si="5"/>
        <v>33.3</v>
      </c>
      <c r="I157" s="50"/>
    </row>
    <row r="158" spans="1:9" ht="15.75">
      <c r="A158" s="78">
        <v>129</v>
      </c>
      <c r="B158" s="47">
        <v>13</v>
      </c>
      <c r="C158" s="70" t="s">
        <v>654</v>
      </c>
      <c r="D158" s="187"/>
      <c r="E158" s="47">
        <v>7</v>
      </c>
      <c r="F158" s="47">
        <v>1</v>
      </c>
      <c r="G158" s="47">
        <f t="shared" si="4"/>
        <v>6</v>
      </c>
      <c r="H158" s="120">
        <f t="shared" si="5"/>
        <v>14.3</v>
      </c>
      <c r="I158" s="50"/>
    </row>
    <row r="159" spans="1:9" ht="15.75">
      <c r="A159" s="78">
        <v>130</v>
      </c>
      <c r="B159" s="47">
        <v>14</v>
      </c>
      <c r="C159" s="70" t="s">
        <v>655</v>
      </c>
      <c r="D159" s="187"/>
      <c r="E159" s="47">
        <v>3</v>
      </c>
      <c r="F159" s="47">
        <v>1</v>
      </c>
      <c r="G159" s="47">
        <f t="shared" si="4"/>
        <v>2</v>
      </c>
      <c r="H159" s="120">
        <f t="shared" si="5"/>
        <v>33.3</v>
      </c>
      <c r="I159" s="50"/>
    </row>
    <row r="160" spans="1:9" ht="15.75">
      <c r="A160" s="78"/>
      <c r="B160" s="45"/>
      <c r="C160" s="65" t="s">
        <v>656</v>
      </c>
      <c r="D160" s="187"/>
      <c r="E160" s="47"/>
      <c r="F160" s="47"/>
      <c r="G160" s="47"/>
      <c r="H160" s="120"/>
      <c r="I160" s="50"/>
    </row>
    <row r="161" spans="1:9" ht="15.75">
      <c r="A161" s="78">
        <v>131</v>
      </c>
      <c r="B161" s="47">
        <v>1</v>
      </c>
      <c r="C161" s="48" t="s">
        <v>657</v>
      </c>
      <c r="D161" s="187"/>
      <c r="E161" s="47">
        <v>11</v>
      </c>
      <c r="F161" s="47">
        <v>2</v>
      </c>
      <c r="G161" s="47">
        <f t="shared" si="4"/>
        <v>9</v>
      </c>
      <c r="H161" s="120">
        <f t="shared" si="5"/>
        <v>18.2</v>
      </c>
      <c r="I161" s="50"/>
    </row>
    <row r="162" spans="1:9" ht="47.25">
      <c r="A162" s="78"/>
      <c r="B162" s="47"/>
      <c r="C162" s="121" t="s">
        <v>658</v>
      </c>
      <c r="D162" s="187" t="s">
        <v>659</v>
      </c>
      <c r="E162" s="50"/>
      <c r="F162" s="50"/>
      <c r="G162" s="47"/>
      <c r="H162" s="120"/>
      <c r="I162" s="50"/>
    </row>
    <row r="163" spans="1:9" ht="15.75">
      <c r="A163" s="78"/>
      <c r="B163" s="47"/>
      <c r="C163" s="65" t="s">
        <v>660</v>
      </c>
      <c r="D163" s="198"/>
      <c r="E163" s="50"/>
      <c r="F163" s="50"/>
      <c r="G163" s="47"/>
      <c r="H163" s="120"/>
      <c r="I163" s="50"/>
    </row>
    <row r="164" spans="1:9" ht="31.5">
      <c r="A164" s="78">
        <v>132</v>
      </c>
      <c r="B164" s="47">
        <v>1</v>
      </c>
      <c r="C164" s="50" t="s">
        <v>867</v>
      </c>
      <c r="E164" s="47">
        <v>30</v>
      </c>
      <c r="F164" s="47">
        <v>5</v>
      </c>
      <c r="G164" s="47">
        <f t="shared" si="4"/>
        <v>25</v>
      </c>
      <c r="H164" s="120">
        <f t="shared" si="5"/>
        <v>16.7</v>
      </c>
      <c r="I164" s="50"/>
    </row>
    <row r="165" spans="1:9" ht="31.5">
      <c r="A165" s="78">
        <v>133</v>
      </c>
      <c r="B165" s="47">
        <v>2</v>
      </c>
      <c r="C165" s="50" t="s">
        <v>661</v>
      </c>
      <c r="D165" s="187"/>
      <c r="E165" s="47">
        <v>15</v>
      </c>
      <c r="F165" s="47">
        <v>3</v>
      </c>
      <c r="G165" s="47">
        <f t="shared" si="4"/>
        <v>12</v>
      </c>
      <c r="H165" s="120">
        <f t="shared" si="5"/>
        <v>20</v>
      </c>
      <c r="I165" s="50"/>
    </row>
    <row r="166" spans="1:9" ht="31.5">
      <c r="A166" s="78">
        <v>134</v>
      </c>
      <c r="B166" s="47">
        <v>3</v>
      </c>
      <c r="C166" s="50" t="s">
        <v>662</v>
      </c>
      <c r="D166" s="187"/>
      <c r="E166" s="47">
        <v>20</v>
      </c>
      <c r="F166" s="47">
        <v>2</v>
      </c>
      <c r="G166" s="47">
        <f t="shared" si="4"/>
        <v>18</v>
      </c>
      <c r="H166" s="120">
        <f t="shared" si="5"/>
        <v>10</v>
      </c>
      <c r="I166" s="50"/>
    </row>
    <row r="167" spans="1:9" ht="31.5">
      <c r="A167" s="78">
        <v>135</v>
      </c>
      <c r="B167" s="47">
        <v>4</v>
      </c>
      <c r="C167" s="50" t="s">
        <v>663</v>
      </c>
      <c r="D167" s="187"/>
      <c r="E167" s="47">
        <v>30</v>
      </c>
      <c r="F167" s="47">
        <v>5</v>
      </c>
      <c r="G167" s="47">
        <f t="shared" si="4"/>
        <v>25</v>
      </c>
      <c r="H167" s="120">
        <f t="shared" si="5"/>
        <v>16.7</v>
      </c>
      <c r="I167" s="50"/>
    </row>
    <row r="168" spans="1:9" ht="31.5">
      <c r="A168" s="78">
        <v>136</v>
      </c>
      <c r="B168" s="47">
        <v>5</v>
      </c>
      <c r="C168" s="50" t="s">
        <v>664</v>
      </c>
      <c r="D168" s="187"/>
      <c r="E168" s="47">
        <v>15</v>
      </c>
      <c r="F168" s="47">
        <v>3</v>
      </c>
      <c r="G168" s="47">
        <f t="shared" si="4"/>
        <v>12</v>
      </c>
      <c r="H168" s="120">
        <f t="shared" si="5"/>
        <v>20</v>
      </c>
      <c r="I168" s="50"/>
    </row>
    <row r="169" spans="1:9" ht="31.5">
      <c r="A169" s="78">
        <v>137</v>
      </c>
      <c r="B169" s="47">
        <v>6</v>
      </c>
      <c r="C169" s="50" t="s">
        <v>665</v>
      </c>
      <c r="D169" s="187"/>
      <c r="E169" s="47">
        <v>20</v>
      </c>
      <c r="F169" s="47">
        <v>2</v>
      </c>
      <c r="G169" s="47">
        <f t="shared" si="4"/>
        <v>18</v>
      </c>
      <c r="H169" s="120">
        <f t="shared" si="5"/>
        <v>10</v>
      </c>
      <c r="I169" s="50"/>
    </row>
    <row r="170" spans="1:9" ht="31.5">
      <c r="A170" s="78">
        <v>138</v>
      </c>
      <c r="B170" s="47">
        <v>7</v>
      </c>
      <c r="C170" s="50" t="s">
        <v>666</v>
      </c>
      <c r="D170" s="187"/>
      <c r="E170" s="47">
        <v>10</v>
      </c>
      <c r="F170" s="47">
        <v>1</v>
      </c>
      <c r="G170" s="47">
        <f t="shared" si="4"/>
        <v>9</v>
      </c>
      <c r="H170" s="120">
        <f t="shared" si="5"/>
        <v>10</v>
      </c>
      <c r="I170" s="65"/>
    </row>
    <row r="171" spans="1:9" ht="15.75">
      <c r="A171" s="78"/>
      <c r="B171" s="45"/>
      <c r="C171" s="65" t="s">
        <v>667</v>
      </c>
      <c r="D171" s="187"/>
      <c r="E171" s="47"/>
      <c r="F171" s="47"/>
      <c r="G171" s="47"/>
      <c r="H171" s="120"/>
      <c r="I171" s="65"/>
    </row>
    <row r="172" spans="1:9" ht="31.5">
      <c r="A172" s="78">
        <v>139</v>
      </c>
      <c r="B172" s="47">
        <v>1</v>
      </c>
      <c r="C172" s="50" t="s">
        <v>668</v>
      </c>
      <c r="D172" s="187"/>
      <c r="E172" s="47">
        <v>3</v>
      </c>
      <c r="F172" s="47">
        <v>1</v>
      </c>
      <c r="G172" s="47">
        <f t="shared" si="4"/>
        <v>2</v>
      </c>
      <c r="H172" s="120">
        <f t="shared" si="5"/>
        <v>33.3</v>
      </c>
      <c r="I172" s="65"/>
    </row>
    <row r="173" spans="1:9" ht="47.25">
      <c r="A173" s="78"/>
      <c r="B173" s="47"/>
      <c r="C173" s="121" t="s">
        <v>669</v>
      </c>
      <c r="D173" s="199" t="s">
        <v>343</v>
      </c>
      <c r="E173" s="50"/>
      <c r="F173" s="50"/>
      <c r="G173" s="47"/>
      <c r="H173" s="120"/>
      <c r="I173" s="50"/>
    </row>
    <row r="174" spans="1:9" ht="15.75">
      <c r="A174" s="78"/>
      <c r="B174" s="47"/>
      <c r="C174" s="65" t="s">
        <v>670</v>
      </c>
      <c r="D174" s="198"/>
      <c r="E174" s="50"/>
      <c r="F174" s="50"/>
      <c r="G174" s="47"/>
      <c r="H174" s="120"/>
      <c r="I174" s="50"/>
    </row>
    <row r="175" spans="1:9" ht="15.75">
      <c r="A175" s="78">
        <v>140</v>
      </c>
      <c r="B175" s="50">
        <v>1</v>
      </c>
      <c r="C175" s="48" t="s">
        <v>671</v>
      </c>
      <c r="E175" s="47">
        <v>35</v>
      </c>
      <c r="F175" s="47">
        <v>5</v>
      </c>
      <c r="G175" s="47">
        <f t="shared" si="4"/>
        <v>30</v>
      </c>
      <c r="H175" s="120">
        <f t="shared" si="5"/>
        <v>14.3</v>
      </c>
      <c r="I175" s="50"/>
    </row>
    <row r="176" spans="1:9" ht="15.75">
      <c r="A176" s="78">
        <v>141</v>
      </c>
      <c r="B176" s="50">
        <v>2</v>
      </c>
      <c r="C176" s="48" t="s">
        <v>672</v>
      </c>
      <c r="D176" s="199"/>
      <c r="E176" s="47">
        <v>20</v>
      </c>
      <c r="F176" s="47">
        <v>2</v>
      </c>
      <c r="G176" s="47">
        <f t="shared" si="4"/>
        <v>18</v>
      </c>
      <c r="H176" s="120">
        <f t="shared" si="5"/>
        <v>10</v>
      </c>
      <c r="I176" s="50"/>
    </row>
    <row r="177" spans="1:9" ht="15.75">
      <c r="A177" s="78">
        <v>142</v>
      </c>
      <c r="B177" s="50">
        <v>3</v>
      </c>
      <c r="C177" s="48" t="s">
        <v>673</v>
      </c>
      <c r="D177" s="199"/>
      <c r="E177" s="47">
        <v>10</v>
      </c>
      <c r="F177" s="47">
        <v>2</v>
      </c>
      <c r="G177" s="47">
        <f t="shared" si="4"/>
        <v>8</v>
      </c>
      <c r="H177" s="120">
        <f t="shared" si="5"/>
        <v>20</v>
      </c>
      <c r="I177" s="47"/>
    </row>
    <row r="178" spans="1:9" ht="15.75">
      <c r="A178" s="78">
        <v>143</v>
      </c>
      <c r="B178" s="50">
        <v>4</v>
      </c>
      <c r="C178" s="48" t="s">
        <v>674</v>
      </c>
      <c r="D178" s="199"/>
      <c r="E178" s="47">
        <v>40</v>
      </c>
      <c r="F178" s="47">
        <v>10</v>
      </c>
      <c r="G178" s="47">
        <f t="shared" si="4"/>
        <v>30</v>
      </c>
      <c r="H178" s="120">
        <f t="shared" si="5"/>
        <v>25</v>
      </c>
      <c r="I178" s="47"/>
    </row>
    <row r="179" spans="1:9" ht="15.75">
      <c r="A179" s="78">
        <v>144</v>
      </c>
      <c r="B179" s="50">
        <v>5</v>
      </c>
      <c r="C179" s="48" t="s">
        <v>675</v>
      </c>
      <c r="D179" s="199"/>
      <c r="E179" s="47">
        <v>20</v>
      </c>
      <c r="F179" s="47">
        <v>5</v>
      </c>
      <c r="G179" s="47">
        <f t="shared" si="4"/>
        <v>15</v>
      </c>
      <c r="H179" s="120">
        <f t="shared" si="5"/>
        <v>25</v>
      </c>
      <c r="I179" s="47"/>
    </row>
    <row r="180" spans="1:9" ht="15.75">
      <c r="A180" s="78">
        <v>145</v>
      </c>
      <c r="B180" s="50">
        <v>6</v>
      </c>
      <c r="C180" s="48" t="s">
        <v>676</v>
      </c>
      <c r="D180" s="199"/>
      <c r="E180" s="47">
        <v>40</v>
      </c>
      <c r="F180" s="47">
        <v>10</v>
      </c>
      <c r="G180" s="47">
        <f t="shared" si="4"/>
        <v>30</v>
      </c>
      <c r="H180" s="120">
        <f t="shared" si="5"/>
        <v>25</v>
      </c>
      <c r="I180" s="50"/>
    </row>
    <row r="181" spans="1:9" ht="15.75">
      <c r="A181" s="78">
        <v>146</v>
      </c>
      <c r="B181" s="50">
        <v>7</v>
      </c>
      <c r="C181" s="48" t="s">
        <v>677</v>
      </c>
      <c r="D181" s="199"/>
      <c r="E181" s="47">
        <v>20</v>
      </c>
      <c r="F181" s="47">
        <v>2</v>
      </c>
      <c r="G181" s="47">
        <f t="shared" si="4"/>
        <v>18</v>
      </c>
      <c r="H181" s="120">
        <f t="shared" si="5"/>
        <v>10</v>
      </c>
      <c r="I181" s="65"/>
    </row>
    <row r="182" spans="1:9" ht="15.75">
      <c r="A182" s="78">
        <v>147</v>
      </c>
      <c r="B182" s="50">
        <v>8</v>
      </c>
      <c r="C182" s="48" t="s">
        <v>678</v>
      </c>
      <c r="D182" s="199"/>
      <c r="E182" s="47">
        <v>15</v>
      </c>
      <c r="F182" s="47">
        <v>5</v>
      </c>
      <c r="G182" s="47">
        <f t="shared" si="4"/>
        <v>10</v>
      </c>
      <c r="H182" s="120">
        <f t="shared" si="5"/>
        <v>33.3</v>
      </c>
      <c r="I182" s="50"/>
    </row>
    <row r="183" spans="1:9" ht="15.75">
      <c r="A183" s="78">
        <v>148</v>
      </c>
      <c r="B183" s="50">
        <v>9</v>
      </c>
      <c r="C183" s="48" t="s">
        <v>679</v>
      </c>
      <c r="D183" s="199"/>
      <c r="E183" s="47">
        <v>20</v>
      </c>
      <c r="F183" s="47">
        <v>2</v>
      </c>
      <c r="G183" s="47">
        <f t="shared" si="4"/>
        <v>18</v>
      </c>
      <c r="H183" s="120">
        <f t="shared" si="5"/>
        <v>10</v>
      </c>
      <c r="I183" s="50"/>
    </row>
    <row r="184" spans="1:9" ht="15.75">
      <c r="A184" s="78">
        <v>149</v>
      </c>
      <c r="B184" s="50">
        <v>10</v>
      </c>
      <c r="C184" s="48" t="s">
        <v>680</v>
      </c>
      <c r="D184" s="199"/>
      <c r="E184" s="47">
        <v>40</v>
      </c>
      <c r="F184" s="47">
        <v>10</v>
      </c>
      <c r="G184" s="47">
        <f t="shared" si="4"/>
        <v>30</v>
      </c>
      <c r="H184" s="120">
        <f t="shared" si="5"/>
        <v>25</v>
      </c>
      <c r="I184" s="65"/>
    </row>
    <row r="185" spans="1:9" ht="15.75">
      <c r="A185" s="78">
        <v>150</v>
      </c>
      <c r="B185" s="50">
        <v>11</v>
      </c>
      <c r="C185" s="48" t="s">
        <v>681</v>
      </c>
      <c r="D185" s="199"/>
      <c r="E185" s="47">
        <v>20</v>
      </c>
      <c r="F185" s="47">
        <v>2</v>
      </c>
      <c r="G185" s="47">
        <f t="shared" si="4"/>
        <v>18</v>
      </c>
      <c r="H185" s="120">
        <f t="shared" si="5"/>
        <v>10</v>
      </c>
      <c r="I185" s="313"/>
    </row>
    <row r="186" spans="1:9" ht="15.75">
      <c r="A186" s="78">
        <v>151</v>
      </c>
      <c r="B186" s="50">
        <v>12</v>
      </c>
      <c r="C186" s="48" t="s">
        <v>682</v>
      </c>
      <c r="D186" s="199"/>
      <c r="E186" s="47">
        <v>20</v>
      </c>
      <c r="F186" s="47">
        <v>5</v>
      </c>
      <c r="G186" s="47">
        <f t="shared" si="4"/>
        <v>15</v>
      </c>
      <c r="H186" s="120">
        <f t="shared" si="5"/>
        <v>25</v>
      </c>
      <c r="I186" s="313"/>
    </row>
    <row r="187" spans="1:9" ht="15.75">
      <c r="A187" s="78">
        <v>152</v>
      </c>
      <c r="B187" s="50">
        <v>13</v>
      </c>
      <c r="C187" s="48" t="s">
        <v>683</v>
      </c>
      <c r="D187" s="199"/>
      <c r="E187" s="47">
        <v>35</v>
      </c>
      <c r="F187" s="47">
        <v>5</v>
      </c>
      <c r="G187" s="47">
        <f t="shared" si="4"/>
        <v>30</v>
      </c>
      <c r="H187" s="120">
        <f t="shared" si="5"/>
        <v>14.3</v>
      </c>
      <c r="I187" s="65"/>
    </row>
    <row r="188" spans="1:9" ht="15.75">
      <c r="A188" s="78">
        <v>153</v>
      </c>
      <c r="B188" s="50">
        <v>14</v>
      </c>
      <c r="C188" s="48" t="s">
        <v>684</v>
      </c>
      <c r="D188" s="199"/>
      <c r="E188" s="47">
        <v>20</v>
      </c>
      <c r="F188" s="47">
        <v>2</v>
      </c>
      <c r="G188" s="47">
        <f t="shared" si="4"/>
        <v>18</v>
      </c>
      <c r="H188" s="120">
        <f t="shared" si="5"/>
        <v>10</v>
      </c>
      <c r="I188" s="200"/>
    </row>
    <row r="189" spans="1:9" ht="15.75">
      <c r="A189" s="78">
        <v>154</v>
      </c>
      <c r="B189" s="50">
        <v>15</v>
      </c>
      <c r="C189" s="48" t="s">
        <v>685</v>
      </c>
      <c r="D189" s="199"/>
      <c r="E189" s="47">
        <v>35</v>
      </c>
      <c r="F189" s="47">
        <v>5</v>
      </c>
      <c r="G189" s="47">
        <f t="shared" si="4"/>
        <v>30</v>
      </c>
      <c r="H189" s="120">
        <f t="shared" si="5"/>
        <v>14.3</v>
      </c>
      <c r="I189" s="65"/>
    </row>
    <row r="190" spans="1:9" ht="15.75">
      <c r="A190" s="78">
        <v>155</v>
      </c>
      <c r="B190" s="50">
        <v>16</v>
      </c>
      <c r="C190" s="48" t="s">
        <v>686</v>
      </c>
      <c r="D190" s="199"/>
      <c r="E190" s="47">
        <v>10</v>
      </c>
      <c r="F190" s="47">
        <v>2</v>
      </c>
      <c r="G190" s="47">
        <f t="shared" si="4"/>
        <v>8</v>
      </c>
      <c r="H190" s="120">
        <f t="shared" si="5"/>
        <v>20</v>
      </c>
      <c r="I190" s="47"/>
    </row>
    <row r="191" spans="1:9" ht="15.75">
      <c r="A191" s="78">
        <v>156</v>
      </c>
      <c r="B191" s="50">
        <v>17</v>
      </c>
      <c r="C191" s="48" t="s">
        <v>687</v>
      </c>
      <c r="D191" s="199"/>
      <c r="E191" s="47">
        <v>35</v>
      </c>
      <c r="F191" s="47">
        <v>5</v>
      </c>
      <c r="G191" s="47">
        <f t="shared" si="4"/>
        <v>30</v>
      </c>
      <c r="H191" s="120">
        <f t="shared" si="5"/>
        <v>14.3</v>
      </c>
      <c r="I191" s="47"/>
    </row>
    <row r="192" spans="1:9" ht="15.75">
      <c r="A192" s="78">
        <v>157</v>
      </c>
      <c r="B192" s="50">
        <v>18</v>
      </c>
      <c r="C192" s="48" t="s">
        <v>688</v>
      </c>
      <c r="D192" s="199"/>
      <c r="E192" s="47">
        <v>25</v>
      </c>
      <c r="F192" s="47">
        <v>5</v>
      </c>
      <c r="G192" s="47">
        <f t="shared" si="4"/>
        <v>20</v>
      </c>
      <c r="H192" s="120">
        <f t="shared" si="5"/>
        <v>20</v>
      </c>
      <c r="I192" s="47"/>
    </row>
    <row r="193" spans="1:9" ht="15.75">
      <c r="A193" s="78">
        <v>158</v>
      </c>
      <c r="B193" s="50">
        <v>19</v>
      </c>
      <c r="C193" s="48" t="s">
        <v>689</v>
      </c>
      <c r="D193" s="199"/>
      <c r="E193" s="47">
        <v>35</v>
      </c>
      <c r="F193" s="47">
        <v>5</v>
      </c>
      <c r="G193" s="47">
        <f t="shared" si="4"/>
        <v>30</v>
      </c>
      <c r="H193" s="120">
        <f t="shared" si="5"/>
        <v>14.3</v>
      </c>
      <c r="I193" s="50"/>
    </row>
    <row r="194" spans="1:9" ht="15.75">
      <c r="A194" s="78">
        <v>159</v>
      </c>
      <c r="B194" s="50">
        <v>20</v>
      </c>
      <c r="C194" s="48" t="s">
        <v>690</v>
      </c>
      <c r="D194" s="199"/>
      <c r="E194" s="47">
        <v>10</v>
      </c>
      <c r="F194" s="47">
        <v>2</v>
      </c>
      <c r="G194" s="47">
        <f t="shared" si="4"/>
        <v>8</v>
      </c>
      <c r="H194" s="120">
        <f t="shared" si="5"/>
        <v>20</v>
      </c>
      <c r="I194" s="50"/>
    </row>
    <row r="195" spans="1:9" ht="15.75">
      <c r="A195" s="78">
        <v>160</v>
      </c>
      <c r="B195" s="50">
        <v>21</v>
      </c>
      <c r="C195" s="48" t="s">
        <v>691</v>
      </c>
      <c r="D195" s="199"/>
      <c r="E195" s="47">
        <v>5</v>
      </c>
      <c r="F195" s="47">
        <v>4</v>
      </c>
      <c r="G195" s="47">
        <f t="shared" si="4"/>
        <v>1</v>
      </c>
      <c r="H195" s="120">
        <f t="shared" si="5"/>
        <v>80</v>
      </c>
      <c r="I195" s="50"/>
    </row>
    <row r="196" spans="1:9" ht="31.5">
      <c r="A196" s="78">
        <v>161</v>
      </c>
      <c r="B196" s="50">
        <v>22</v>
      </c>
      <c r="C196" s="48" t="s">
        <v>692</v>
      </c>
      <c r="D196" s="199"/>
      <c r="E196" s="47">
        <v>15</v>
      </c>
      <c r="F196" s="47">
        <v>5</v>
      </c>
      <c r="G196" s="47">
        <f t="shared" si="4"/>
        <v>10</v>
      </c>
      <c r="H196" s="120">
        <f t="shared" si="5"/>
        <v>33.3</v>
      </c>
      <c r="I196" s="50"/>
    </row>
    <row r="197" spans="1:9" ht="47.25">
      <c r="A197" s="78"/>
      <c r="B197" s="47"/>
      <c r="C197" s="121" t="s">
        <v>693</v>
      </c>
      <c r="D197" s="187" t="s">
        <v>694</v>
      </c>
      <c r="E197" s="47"/>
      <c r="F197" s="47"/>
      <c r="G197" s="47"/>
      <c r="H197" s="120"/>
      <c r="I197" s="69"/>
    </row>
    <row r="198" spans="1:9" ht="15.75">
      <c r="A198" s="78"/>
      <c r="B198" s="47"/>
      <c r="C198" s="65" t="s">
        <v>695</v>
      </c>
      <c r="D198" s="198"/>
      <c r="E198" s="50"/>
      <c r="F198" s="50"/>
      <c r="G198" s="47"/>
      <c r="H198" s="120"/>
      <c r="I198" s="69"/>
    </row>
    <row r="199" spans="1:9" ht="31.5">
      <c r="A199" s="78">
        <v>162</v>
      </c>
      <c r="B199" s="47">
        <v>1</v>
      </c>
      <c r="C199" s="50" t="s">
        <v>696</v>
      </c>
      <c r="D199" s="51"/>
      <c r="E199" s="47">
        <v>30</v>
      </c>
      <c r="F199" s="47">
        <v>5</v>
      </c>
      <c r="G199" s="47">
        <f t="shared" si="4"/>
        <v>25</v>
      </c>
      <c r="H199" s="120">
        <f t="shared" si="5"/>
        <v>16.7</v>
      </c>
      <c r="I199" s="69"/>
    </row>
    <row r="200" spans="1:9" ht="15.75">
      <c r="A200" s="78">
        <v>163</v>
      </c>
      <c r="B200" s="47">
        <v>2</v>
      </c>
      <c r="C200" s="48" t="s">
        <v>697</v>
      </c>
      <c r="D200" s="187"/>
      <c r="E200" s="47">
        <v>15</v>
      </c>
      <c r="F200" s="47">
        <v>8</v>
      </c>
      <c r="G200" s="47">
        <f t="shared" si="4"/>
        <v>7</v>
      </c>
      <c r="H200" s="120">
        <f t="shared" si="5"/>
        <v>53.3</v>
      </c>
      <c r="I200" s="69"/>
    </row>
    <row r="201" spans="1:9" ht="15.75">
      <c r="A201" s="78">
        <v>164</v>
      </c>
      <c r="B201" s="47">
        <v>3</v>
      </c>
      <c r="C201" s="48" t="s">
        <v>698</v>
      </c>
      <c r="D201" s="187"/>
      <c r="E201" s="47">
        <v>15</v>
      </c>
      <c r="F201" s="47">
        <v>5</v>
      </c>
      <c r="G201" s="47">
        <f aca="true" t="shared" si="6" ref="G201:G219">E201-F201</f>
        <v>10</v>
      </c>
      <c r="H201" s="120">
        <f aca="true" t="shared" si="7" ref="H201:H219">ROUND((F201)/E201*100,1)</f>
        <v>33.3</v>
      </c>
      <c r="I201" s="69"/>
    </row>
    <row r="202" spans="1:9" ht="47.25">
      <c r="A202" s="78">
        <v>165</v>
      </c>
      <c r="B202" s="47">
        <v>4</v>
      </c>
      <c r="C202" s="48" t="s">
        <v>699</v>
      </c>
      <c r="D202" s="187"/>
      <c r="E202" s="47">
        <v>30</v>
      </c>
      <c r="F202" s="47">
        <v>5</v>
      </c>
      <c r="G202" s="47">
        <f t="shared" si="6"/>
        <v>25</v>
      </c>
      <c r="H202" s="120">
        <f t="shared" si="7"/>
        <v>16.7</v>
      </c>
      <c r="I202" s="69"/>
    </row>
    <row r="203" spans="1:9" ht="15.75">
      <c r="A203" s="78"/>
      <c r="B203" s="69"/>
      <c r="C203" s="46" t="s">
        <v>700</v>
      </c>
      <c r="D203" s="187"/>
      <c r="E203" s="47"/>
      <c r="F203" s="47"/>
      <c r="G203" s="47"/>
      <c r="H203" s="120"/>
      <c r="I203" s="69"/>
    </row>
    <row r="204" spans="1:9" ht="15.75">
      <c r="A204" s="78">
        <v>166</v>
      </c>
      <c r="B204" s="102">
        <v>1</v>
      </c>
      <c r="C204" s="48" t="s">
        <v>701</v>
      </c>
      <c r="D204" s="187"/>
      <c r="E204" s="94">
        <v>10</v>
      </c>
      <c r="F204" s="94">
        <v>1</v>
      </c>
      <c r="G204" s="47">
        <f t="shared" si="6"/>
        <v>9</v>
      </c>
      <c r="H204" s="120">
        <f t="shared" si="7"/>
        <v>10</v>
      </c>
      <c r="I204" s="69"/>
    </row>
    <row r="205" spans="1:9" ht="15.75">
      <c r="A205" s="78">
        <v>167</v>
      </c>
      <c r="B205" s="47">
        <v>2</v>
      </c>
      <c r="C205" s="48" t="s">
        <v>702</v>
      </c>
      <c r="D205" s="187"/>
      <c r="E205" s="94">
        <v>10</v>
      </c>
      <c r="F205" s="94">
        <v>1</v>
      </c>
      <c r="G205" s="47">
        <f t="shared" si="6"/>
        <v>9</v>
      </c>
      <c r="H205" s="120">
        <f t="shared" si="7"/>
        <v>10</v>
      </c>
      <c r="I205" s="69"/>
    </row>
    <row r="206" spans="1:9" ht="47.25">
      <c r="A206" s="78"/>
      <c r="B206" s="47"/>
      <c r="C206" s="121" t="s">
        <v>703</v>
      </c>
      <c r="D206" s="187" t="s">
        <v>104</v>
      </c>
      <c r="E206" s="47"/>
      <c r="F206" s="47"/>
      <c r="G206" s="47"/>
      <c r="H206" s="120"/>
      <c r="I206" s="69"/>
    </row>
    <row r="207" spans="1:9" ht="15.75">
      <c r="A207" s="78"/>
      <c r="B207" s="50"/>
      <c r="C207" s="65" t="s">
        <v>704</v>
      </c>
      <c r="D207" s="198"/>
      <c r="E207" s="50"/>
      <c r="F207" s="50"/>
      <c r="G207" s="47"/>
      <c r="H207" s="120"/>
      <c r="I207" s="69"/>
    </row>
    <row r="208" spans="1:9" ht="31.5">
      <c r="A208" s="78">
        <v>168</v>
      </c>
      <c r="B208" s="47">
        <v>1</v>
      </c>
      <c r="C208" s="50" t="s">
        <v>705</v>
      </c>
      <c r="D208" s="51"/>
      <c r="E208" s="47">
        <v>15</v>
      </c>
      <c r="F208" s="47">
        <v>2</v>
      </c>
      <c r="G208" s="47">
        <f t="shared" si="6"/>
        <v>13</v>
      </c>
      <c r="H208" s="120">
        <f t="shared" si="7"/>
        <v>13.3</v>
      </c>
      <c r="I208" s="69"/>
    </row>
    <row r="209" spans="1:9" ht="31.5">
      <c r="A209" s="78">
        <v>169</v>
      </c>
      <c r="B209" s="47">
        <v>2</v>
      </c>
      <c r="C209" s="50" t="s">
        <v>706</v>
      </c>
      <c r="D209" s="187"/>
      <c r="E209" s="47">
        <v>15</v>
      </c>
      <c r="F209" s="47">
        <v>2</v>
      </c>
      <c r="G209" s="47">
        <f t="shared" si="6"/>
        <v>13</v>
      </c>
      <c r="H209" s="120">
        <f t="shared" si="7"/>
        <v>13.3</v>
      </c>
      <c r="I209" s="69"/>
    </row>
    <row r="210" spans="1:9" ht="15.75">
      <c r="A210" s="78"/>
      <c r="B210" s="47"/>
      <c r="C210" s="65" t="s">
        <v>707</v>
      </c>
      <c r="D210" s="198"/>
      <c r="E210" s="50"/>
      <c r="F210" s="50"/>
      <c r="G210" s="47"/>
      <c r="H210" s="120"/>
      <c r="I210" s="69"/>
    </row>
    <row r="211" spans="1:9" ht="15.75">
      <c r="A211" s="78">
        <v>170</v>
      </c>
      <c r="B211" s="47">
        <v>1</v>
      </c>
      <c r="C211" s="201" t="s">
        <v>708</v>
      </c>
      <c r="D211" s="187"/>
      <c r="E211" s="47">
        <v>36</v>
      </c>
      <c r="F211" s="47">
        <v>4</v>
      </c>
      <c r="G211" s="47">
        <f>E211-F211</f>
        <v>32</v>
      </c>
      <c r="H211" s="120">
        <f>ROUND((F211)/E211*100,1)</f>
        <v>11.1</v>
      </c>
      <c r="I211" s="69"/>
    </row>
    <row r="212" spans="1:9" ht="15.75">
      <c r="A212" s="78">
        <v>171</v>
      </c>
      <c r="B212" s="47">
        <v>2</v>
      </c>
      <c r="C212" s="201" t="s">
        <v>709</v>
      </c>
      <c r="D212" s="187"/>
      <c r="E212" s="47">
        <v>31</v>
      </c>
      <c r="F212" s="47">
        <v>6</v>
      </c>
      <c r="G212" s="47">
        <f>E212-F212</f>
        <v>25</v>
      </c>
      <c r="H212" s="120">
        <f>ROUND((F212)/E212*100,1)</f>
        <v>19.4</v>
      </c>
      <c r="I212" s="69"/>
    </row>
    <row r="213" spans="1:9" ht="47.25">
      <c r="A213" s="78">
        <v>172</v>
      </c>
      <c r="B213" s="47">
        <v>3</v>
      </c>
      <c r="C213" s="110" t="s">
        <v>710</v>
      </c>
      <c r="D213" s="195"/>
      <c r="E213" s="78">
        <v>10</v>
      </c>
      <c r="F213" s="47">
        <v>1</v>
      </c>
      <c r="G213" s="47">
        <f>E213-F213</f>
        <v>9</v>
      </c>
      <c r="H213" s="120">
        <f>ROUND((F213)/E213*100,1)</f>
        <v>10</v>
      </c>
      <c r="I213" s="69"/>
    </row>
    <row r="214" spans="1:9" ht="47.25">
      <c r="A214" s="78">
        <v>173</v>
      </c>
      <c r="B214" s="47">
        <v>4</v>
      </c>
      <c r="C214" s="50" t="s">
        <v>711</v>
      </c>
      <c r="D214" s="195"/>
      <c r="E214" s="47">
        <v>23</v>
      </c>
      <c r="F214" s="47">
        <v>3</v>
      </c>
      <c r="G214" s="47">
        <f>E214-F214</f>
        <v>20</v>
      </c>
      <c r="H214" s="120">
        <f>ROUND((F214)/E214*100,1)</f>
        <v>13</v>
      </c>
      <c r="I214" s="69"/>
    </row>
    <row r="215" spans="1:9" ht="31.5">
      <c r="A215" s="78">
        <v>174</v>
      </c>
      <c r="B215" s="47">
        <v>5</v>
      </c>
      <c r="C215" s="110" t="s">
        <v>712</v>
      </c>
      <c r="D215" s="195"/>
      <c r="E215" s="47">
        <v>23</v>
      </c>
      <c r="F215" s="47">
        <v>3</v>
      </c>
      <c r="G215" s="47">
        <f>E215-F215</f>
        <v>20</v>
      </c>
      <c r="H215" s="120">
        <f>ROUND((F215)/E215*100,1)</f>
        <v>13</v>
      </c>
      <c r="I215" s="69"/>
    </row>
    <row r="216" spans="1:9" ht="47.25">
      <c r="A216" s="78"/>
      <c r="B216" s="50"/>
      <c r="C216" s="121" t="s">
        <v>713</v>
      </c>
      <c r="D216" s="195" t="s">
        <v>714</v>
      </c>
      <c r="E216" s="47"/>
      <c r="F216" s="47"/>
      <c r="G216" s="47"/>
      <c r="H216" s="120"/>
      <c r="I216" s="69"/>
    </row>
    <row r="217" spans="1:9" ht="31.5">
      <c r="A217" s="78">
        <v>175</v>
      </c>
      <c r="B217" s="78">
        <v>1</v>
      </c>
      <c r="C217" s="50" t="s">
        <v>715</v>
      </c>
      <c r="D217" s="51"/>
      <c r="E217" s="47">
        <v>10</v>
      </c>
      <c r="F217" s="47">
        <v>1</v>
      </c>
      <c r="G217" s="47">
        <f t="shared" si="6"/>
        <v>9</v>
      </c>
      <c r="H217" s="120">
        <f t="shared" si="7"/>
        <v>10</v>
      </c>
      <c r="I217" s="69"/>
    </row>
    <row r="218" spans="1:9" ht="31.5">
      <c r="A218" s="78">
        <v>176</v>
      </c>
      <c r="B218" s="78">
        <v>2</v>
      </c>
      <c r="C218" s="192" t="s">
        <v>985</v>
      </c>
      <c r="D218" s="195"/>
      <c r="E218" s="47">
        <v>7</v>
      </c>
      <c r="F218" s="47">
        <v>1</v>
      </c>
      <c r="G218" s="47">
        <f t="shared" si="6"/>
        <v>6</v>
      </c>
      <c r="H218" s="120">
        <f t="shared" si="7"/>
        <v>14.3</v>
      </c>
      <c r="I218" s="69"/>
    </row>
    <row r="219" spans="1:9" ht="31.5">
      <c r="A219" s="78">
        <v>177</v>
      </c>
      <c r="B219" s="78">
        <v>3</v>
      </c>
      <c r="C219" s="110" t="s">
        <v>986</v>
      </c>
      <c r="D219" s="195"/>
      <c r="E219" s="47">
        <v>13</v>
      </c>
      <c r="F219" s="47">
        <v>2</v>
      </c>
      <c r="G219" s="47">
        <f t="shared" si="6"/>
        <v>11</v>
      </c>
      <c r="H219" s="120">
        <f t="shared" si="7"/>
        <v>15.4</v>
      </c>
      <c r="I219" s="69"/>
    </row>
    <row r="220" spans="3:4" ht="15.75">
      <c r="C220" s="52" t="s">
        <v>362</v>
      </c>
      <c r="D220" s="202">
        <f>A219</f>
        <v>177</v>
      </c>
    </row>
    <row r="221" spans="3:4" ht="15.75">
      <c r="C221" s="52" t="s">
        <v>363</v>
      </c>
      <c r="D221" s="202">
        <f>ROUND((SUM((H8:H219))/A219),1)</f>
        <v>17.6</v>
      </c>
    </row>
  </sheetData>
  <sheetProtection selectLockedCells="1" selectUnlockedCells="1"/>
  <mergeCells count="5">
    <mergeCell ref="I185:I186"/>
    <mergeCell ref="A1:I1"/>
    <mergeCell ref="A2:I2"/>
    <mergeCell ref="A3:I3"/>
    <mergeCell ref="A5:B5"/>
  </mergeCells>
  <printOptions/>
  <pageMargins left="0.45" right="0.45" top="0.25" bottom="0.2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I91"/>
  <sheetViews>
    <sheetView zoomScalePageLayoutView="0" workbookViewId="0" topLeftCell="A1">
      <selection activeCell="A3" sqref="A3:H3"/>
    </sheetView>
  </sheetViews>
  <sheetFormatPr defaultColWidth="9.28125" defaultRowHeight="12.75"/>
  <cols>
    <col min="1" max="1" width="3.7109375" style="119" customWidth="1"/>
    <col min="2" max="2" width="4.28125" style="40" customWidth="1"/>
    <col min="3" max="3" width="68.28125" style="40" customWidth="1"/>
    <col min="4" max="4" width="16.57421875" style="203" customWidth="1"/>
    <col min="5" max="5" width="8.7109375" style="40" customWidth="1"/>
    <col min="6" max="6" width="9.7109375" style="119" customWidth="1"/>
    <col min="7" max="7" width="9.28125" style="40" customWidth="1"/>
    <col min="8" max="8" width="8.57421875" style="40" customWidth="1"/>
    <col min="9" max="16384" width="9.28125" style="40" customWidth="1"/>
  </cols>
  <sheetData>
    <row r="1" spans="1:8" ht="15.75">
      <c r="A1" s="310" t="s">
        <v>987</v>
      </c>
      <c r="B1" s="310"/>
      <c r="C1" s="310"/>
      <c r="D1" s="310"/>
      <c r="E1" s="310"/>
      <c r="F1" s="310"/>
      <c r="G1" s="310"/>
      <c r="H1" s="310"/>
    </row>
    <row r="2" spans="1:8" ht="15.75" customHeight="1">
      <c r="A2" s="311" t="s">
        <v>236</v>
      </c>
      <c r="B2" s="311"/>
      <c r="C2" s="311"/>
      <c r="D2" s="311"/>
      <c r="E2" s="311"/>
      <c r="F2" s="311"/>
      <c r="G2" s="311"/>
      <c r="H2" s="311"/>
    </row>
    <row r="3" spans="1:8" ht="15.75" customHeight="1">
      <c r="A3" s="309" t="s">
        <v>1229</v>
      </c>
      <c r="B3" s="309"/>
      <c r="C3" s="309"/>
      <c r="D3" s="309"/>
      <c r="E3" s="309"/>
      <c r="F3" s="309"/>
      <c r="G3" s="309"/>
      <c r="H3" s="309"/>
    </row>
    <row r="4" spans="1:8" ht="15.75">
      <c r="A4" s="6"/>
      <c r="B4" s="6"/>
      <c r="C4" s="6"/>
      <c r="D4" s="204"/>
      <c r="E4" s="6"/>
      <c r="F4" s="183"/>
      <c r="G4" s="6"/>
      <c r="H4" s="6"/>
    </row>
    <row r="5" spans="1:9" ht="78.75" customHeight="1">
      <c r="A5" s="326" t="s">
        <v>195</v>
      </c>
      <c r="B5" s="326"/>
      <c r="C5" s="45" t="s">
        <v>237</v>
      </c>
      <c r="D5" s="45" t="s">
        <v>238</v>
      </c>
      <c r="E5" s="45" t="s">
        <v>239</v>
      </c>
      <c r="F5" s="45" t="s">
        <v>240</v>
      </c>
      <c r="G5" s="45" t="s">
        <v>241</v>
      </c>
      <c r="H5" s="64" t="s">
        <v>242</v>
      </c>
      <c r="I5" s="45" t="s">
        <v>202</v>
      </c>
    </row>
    <row r="6" spans="1:9" ht="47.25">
      <c r="A6" s="166"/>
      <c r="B6" s="176"/>
      <c r="C6" s="177" t="s">
        <v>988</v>
      </c>
      <c r="D6" s="187" t="s">
        <v>989</v>
      </c>
      <c r="E6" s="179"/>
      <c r="F6" s="179"/>
      <c r="G6" s="179"/>
      <c r="H6" s="179"/>
      <c r="I6" s="179"/>
    </row>
    <row r="7" spans="1:9" ht="15.75">
      <c r="A7" s="166"/>
      <c r="B7" s="176"/>
      <c r="C7" s="177" t="s">
        <v>990</v>
      </c>
      <c r="D7" s="187"/>
      <c r="E7" s="179"/>
      <c r="F7" s="179"/>
      <c r="G7" s="179"/>
      <c r="H7" s="179"/>
      <c r="I7" s="179"/>
    </row>
    <row r="8" spans="1:9" ht="31.5">
      <c r="A8" s="166">
        <v>1</v>
      </c>
      <c r="B8" s="179">
        <v>1</v>
      </c>
      <c r="C8" s="180" t="s">
        <v>991</v>
      </c>
      <c r="E8" s="179">
        <v>7</v>
      </c>
      <c r="F8" s="179">
        <v>1</v>
      </c>
      <c r="G8" s="179">
        <v>6</v>
      </c>
      <c r="H8" s="205">
        <f aca="true" t="shared" si="0" ref="H8:H71">ROUND((F8/E8)*100,1)</f>
        <v>14.3</v>
      </c>
      <c r="I8" s="179"/>
    </row>
    <row r="9" spans="1:9" ht="31.5">
      <c r="A9" s="166">
        <v>2</v>
      </c>
      <c r="B9" s="179">
        <v>2</v>
      </c>
      <c r="C9" s="180" t="s">
        <v>992</v>
      </c>
      <c r="D9" s="187"/>
      <c r="E9" s="179">
        <v>10</v>
      </c>
      <c r="F9" s="179">
        <v>3</v>
      </c>
      <c r="G9" s="179">
        <v>7</v>
      </c>
      <c r="H9" s="205">
        <f t="shared" si="0"/>
        <v>30</v>
      </c>
      <c r="I9" s="166"/>
    </row>
    <row r="10" spans="1:9" ht="31.5">
      <c r="A10" s="166">
        <v>3</v>
      </c>
      <c r="B10" s="179">
        <v>3</v>
      </c>
      <c r="C10" s="180" t="s">
        <v>993</v>
      </c>
      <c r="D10" s="187"/>
      <c r="E10" s="179">
        <v>10</v>
      </c>
      <c r="F10" s="179">
        <v>1</v>
      </c>
      <c r="G10" s="179">
        <v>9</v>
      </c>
      <c r="H10" s="205">
        <f t="shared" si="0"/>
        <v>10</v>
      </c>
      <c r="I10" s="179"/>
    </row>
    <row r="11" spans="1:9" ht="47.25">
      <c r="A11" s="166"/>
      <c r="B11" s="206"/>
      <c r="C11" s="121" t="s">
        <v>994</v>
      </c>
      <c r="D11" s="187" t="s">
        <v>995</v>
      </c>
      <c r="E11" s="179"/>
      <c r="F11" s="179"/>
      <c r="G11" s="179"/>
      <c r="H11" s="205"/>
      <c r="I11" s="179"/>
    </row>
    <row r="12" spans="1:9" ht="15.75">
      <c r="A12" s="166">
        <v>4</v>
      </c>
      <c r="B12" s="179">
        <v>1</v>
      </c>
      <c r="C12" s="180" t="s">
        <v>996</v>
      </c>
      <c r="E12" s="179">
        <v>25</v>
      </c>
      <c r="F12" s="179">
        <v>3</v>
      </c>
      <c r="G12" s="179">
        <v>22</v>
      </c>
      <c r="H12" s="205">
        <f t="shared" si="0"/>
        <v>12</v>
      </c>
      <c r="I12" s="179"/>
    </row>
    <row r="13" spans="1:9" ht="15.75">
      <c r="A13" s="166">
        <v>5</v>
      </c>
      <c r="B13" s="179">
        <v>2</v>
      </c>
      <c r="C13" s="180" t="s">
        <v>997</v>
      </c>
      <c r="D13" s="187"/>
      <c r="E13" s="179">
        <v>25</v>
      </c>
      <c r="F13" s="179">
        <v>3</v>
      </c>
      <c r="G13" s="179">
        <v>22</v>
      </c>
      <c r="H13" s="205">
        <f t="shared" si="0"/>
        <v>12</v>
      </c>
      <c r="I13" s="179"/>
    </row>
    <row r="14" spans="1:9" ht="45">
      <c r="A14" s="166"/>
      <c r="B14" s="207"/>
      <c r="C14" s="208" t="s">
        <v>998</v>
      </c>
      <c r="D14" s="209" t="s">
        <v>999</v>
      </c>
      <c r="E14" s="207"/>
      <c r="F14" s="210"/>
      <c r="G14" s="210"/>
      <c r="H14" s="205"/>
      <c r="I14" s="211"/>
    </row>
    <row r="15" spans="1:9" ht="18.75">
      <c r="A15" s="166"/>
      <c r="B15" s="65"/>
      <c r="C15" s="65" t="s">
        <v>1000</v>
      </c>
      <c r="E15" s="47"/>
      <c r="F15" s="212"/>
      <c r="G15" s="212"/>
      <c r="H15" s="205"/>
      <c r="I15" s="213"/>
    </row>
    <row r="16" spans="1:9" ht="18.75">
      <c r="A16" s="166">
        <v>6</v>
      </c>
      <c r="B16" s="212">
        <v>1</v>
      </c>
      <c r="C16" s="50" t="s">
        <v>1001</v>
      </c>
      <c r="D16" s="209"/>
      <c r="E16" s="47">
        <v>30</v>
      </c>
      <c r="F16" s="212">
        <v>3</v>
      </c>
      <c r="G16" s="212">
        <f>E16-F16</f>
        <v>27</v>
      </c>
      <c r="H16" s="205">
        <f t="shared" si="0"/>
        <v>10</v>
      </c>
      <c r="I16" s="212"/>
    </row>
    <row r="17" spans="1:9" ht="47.25">
      <c r="A17" s="166">
        <v>7</v>
      </c>
      <c r="B17" s="212">
        <v>2</v>
      </c>
      <c r="C17" s="50" t="s">
        <v>1002</v>
      </c>
      <c r="D17" s="209"/>
      <c r="E17" s="47">
        <v>5</v>
      </c>
      <c r="F17" s="212">
        <v>1</v>
      </c>
      <c r="G17" s="212">
        <f aca="true" t="shared" si="1" ref="G17:G80">E17-F17</f>
        <v>4</v>
      </c>
      <c r="H17" s="205">
        <f t="shared" si="0"/>
        <v>20</v>
      </c>
      <c r="I17" s="212"/>
    </row>
    <row r="18" spans="1:9" ht="31.5">
      <c r="A18" s="166">
        <v>8</v>
      </c>
      <c r="B18" s="212">
        <v>3</v>
      </c>
      <c r="C18" s="50" t="s">
        <v>1003</v>
      </c>
      <c r="D18" s="209"/>
      <c r="E18" s="47">
        <v>30</v>
      </c>
      <c r="F18" s="212">
        <v>3</v>
      </c>
      <c r="G18" s="212">
        <f t="shared" si="1"/>
        <v>27</v>
      </c>
      <c r="H18" s="205">
        <f t="shared" si="0"/>
        <v>10</v>
      </c>
      <c r="I18" s="212"/>
    </row>
    <row r="19" spans="1:9" ht="47.25">
      <c r="A19" s="166">
        <v>9</v>
      </c>
      <c r="B19" s="212">
        <v>4</v>
      </c>
      <c r="C19" s="50" t="s">
        <v>1004</v>
      </c>
      <c r="D19" s="209"/>
      <c r="E19" s="47">
        <v>10</v>
      </c>
      <c r="F19" s="212">
        <v>1</v>
      </c>
      <c r="G19" s="212">
        <f t="shared" si="1"/>
        <v>9</v>
      </c>
      <c r="H19" s="205">
        <f t="shared" si="0"/>
        <v>10</v>
      </c>
      <c r="I19" s="212"/>
    </row>
    <row r="20" spans="1:9" s="217" customFormat="1" ht="18.75">
      <c r="A20" s="214">
        <v>10</v>
      </c>
      <c r="B20" s="215">
        <v>5</v>
      </c>
      <c r="C20" s="189" t="s">
        <v>1005</v>
      </c>
      <c r="D20" s="216"/>
      <c r="E20" s="191">
        <v>3</v>
      </c>
      <c r="F20" s="215">
        <v>1</v>
      </c>
      <c r="G20" s="212">
        <f t="shared" si="1"/>
        <v>2</v>
      </c>
      <c r="H20" s="205">
        <f t="shared" si="0"/>
        <v>33.3</v>
      </c>
      <c r="I20" s="215"/>
    </row>
    <row r="21" spans="1:9" ht="18.75">
      <c r="A21" s="166"/>
      <c r="B21" s="218"/>
      <c r="C21" s="65" t="s">
        <v>1006</v>
      </c>
      <c r="D21" s="209"/>
      <c r="E21" s="212"/>
      <c r="F21" s="212"/>
      <c r="G21" s="212"/>
      <c r="H21" s="205"/>
      <c r="I21" s="213"/>
    </row>
    <row r="22" spans="1:9" s="217" customFormat="1" ht="18.75">
      <c r="A22" s="214">
        <v>11</v>
      </c>
      <c r="B22" s="191">
        <v>1</v>
      </c>
      <c r="C22" s="189" t="s">
        <v>1007</v>
      </c>
      <c r="D22" s="216"/>
      <c r="E22" s="191">
        <v>3</v>
      </c>
      <c r="F22" s="191">
        <v>1</v>
      </c>
      <c r="G22" s="212">
        <f t="shared" si="1"/>
        <v>2</v>
      </c>
      <c r="H22" s="205">
        <f t="shared" si="0"/>
        <v>33.3</v>
      </c>
      <c r="I22" s="215"/>
    </row>
    <row r="23" spans="1:9" ht="18.75">
      <c r="A23" s="166">
        <v>12</v>
      </c>
      <c r="B23" s="47">
        <v>2</v>
      </c>
      <c r="C23" s="50" t="s">
        <v>1008</v>
      </c>
      <c r="D23" s="209"/>
      <c r="E23" s="47">
        <v>3</v>
      </c>
      <c r="F23" s="47">
        <v>1</v>
      </c>
      <c r="G23" s="212">
        <f t="shared" si="1"/>
        <v>2</v>
      </c>
      <c r="H23" s="205">
        <f t="shared" si="0"/>
        <v>33.3</v>
      </c>
      <c r="I23" s="212"/>
    </row>
    <row r="24" spans="1:9" ht="18.75">
      <c r="A24" s="214">
        <v>13</v>
      </c>
      <c r="B24" s="47">
        <v>3</v>
      </c>
      <c r="C24" s="50" t="s">
        <v>1009</v>
      </c>
      <c r="D24" s="209"/>
      <c r="E24" s="212">
        <v>5</v>
      </c>
      <c r="F24" s="212">
        <v>1</v>
      </c>
      <c r="G24" s="212">
        <f t="shared" si="1"/>
        <v>4</v>
      </c>
      <c r="H24" s="205">
        <f t="shared" si="0"/>
        <v>20</v>
      </c>
      <c r="I24" s="212"/>
    </row>
    <row r="25" spans="1:9" ht="18.75">
      <c r="A25" s="166">
        <v>14</v>
      </c>
      <c r="B25" s="47">
        <v>4</v>
      </c>
      <c r="C25" s="50" t="s">
        <v>1010</v>
      </c>
      <c r="D25" s="209"/>
      <c r="E25" s="212">
        <v>5</v>
      </c>
      <c r="F25" s="212">
        <v>1</v>
      </c>
      <c r="G25" s="212">
        <f t="shared" si="1"/>
        <v>4</v>
      </c>
      <c r="H25" s="205">
        <f t="shared" si="0"/>
        <v>20</v>
      </c>
      <c r="I25" s="212"/>
    </row>
    <row r="26" spans="1:9" ht="47.25">
      <c r="A26" s="166"/>
      <c r="B26" s="176"/>
      <c r="C26" s="177" t="s">
        <v>1011</v>
      </c>
      <c r="D26" s="187" t="s">
        <v>1012</v>
      </c>
      <c r="E26" s="179"/>
      <c r="F26" s="179"/>
      <c r="G26" s="212"/>
      <c r="H26" s="205"/>
      <c r="I26" s="179"/>
    </row>
    <row r="27" spans="1:9" ht="18.75">
      <c r="A27" s="166"/>
      <c r="B27" s="176"/>
      <c r="C27" s="177" t="s">
        <v>1013</v>
      </c>
      <c r="D27" s="187"/>
      <c r="E27" s="179"/>
      <c r="F27" s="179"/>
      <c r="G27" s="212"/>
      <c r="H27" s="205"/>
      <c r="I27" s="179"/>
    </row>
    <row r="28" spans="1:9" ht="31.5">
      <c r="A28" s="166">
        <v>15</v>
      </c>
      <c r="B28" s="179">
        <v>1</v>
      </c>
      <c r="C28" s="180" t="s">
        <v>1014</v>
      </c>
      <c r="E28" s="179">
        <v>10</v>
      </c>
      <c r="F28" s="179">
        <v>1</v>
      </c>
      <c r="G28" s="212">
        <f t="shared" si="1"/>
        <v>9</v>
      </c>
      <c r="H28" s="205">
        <f t="shared" si="0"/>
        <v>10</v>
      </c>
      <c r="I28" s="179"/>
    </row>
    <row r="29" spans="1:9" ht="31.5">
      <c r="A29" s="166">
        <v>16</v>
      </c>
      <c r="B29" s="179">
        <v>2</v>
      </c>
      <c r="C29" s="180" t="s">
        <v>1015</v>
      </c>
      <c r="D29" s="216"/>
      <c r="E29" s="179">
        <v>10</v>
      </c>
      <c r="F29" s="179">
        <v>1</v>
      </c>
      <c r="G29" s="212">
        <f t="shared" si="1"/>
        <v>9</v>
      </c>
      <c r="H29" s="205">
        <f t="shared" si="0"/>
        <v>10</v>
      </c>
      <c r="I29" s="179"/>
    </row>
    <row r="30" spans="1:9" ht="18.75">
      <c r="A30" s="166">
        <v>17</v>
      </c>
      <c r="B30" s="179">
        <v>3</v>
      </c>
      <c r="C30" s="180" t="s">
        <v>1016</v>
      </c>
      <c r="D30" s="209"/>
      <c r="E30" s="179">
        <v>10</v>
      </c>
      <c r="F30" s="179">
        <v>1</v>
      </c>
      <c r="G30" s="212">
        <f t="shared" si="1"/>
        <v>9</v>
      </c>
      <c r="H30" s="205">
        <f t="shared" si="0"/>
        <v>10</v>
      </c>
      <c r="I30" s="179"/>
    </row>
    <row r="31" spans="1:9" ht="18.75">
      <c r="A31" s="166">
        <v>18</v>
      </c>
      <c r="B31" s="179">
        <v>4</v>
      </c>
      <c r="C31" s="180" t="s">
        <v>1017</v>
      </c>
      <c r="D31" s="209"/>
      <c r="E31" s="179">
        <v>10</v>
      </c>
      <c r="F31" s="179">
        <v>1</v>
      </c>
      <c r="G31" s="212">
        <f t="shared" si="1"/>
        <v>9</v>
      </c>
      <c r="H31" s="205">
        <f t="shared" si="0"/>
        <v>10</v>
      </c>
      <c r="I31" s="179"/>
    </row>
    <row r="32" spans="1:9" ht="18.75">
      <c r="A32" s="166">
        <v>19</v>
      </c>
      <c r="B32" s="179">
        <v>5</v>
      </c>
      <c r="C32" s="180" t="s">
        <v>1018</v>
      </c>
      <c r="D32" s="209"/>
      <c r="E32" s="179">
        <v>10</v>
      </c>
      <c r="F32" s="179">
        <v>1</v>
      </c>
      <c r="G32" s="212">
        <f t="shared" si="1"/>
        <v>9</v>
      </c>
      <c r="H32" s="205">
        <f t="shared" si="0"/>
        <v>10</v>
      </c>
      <c r="I32" s="179"/>
    </row>
    <row r="33" spans="1:9" ht="18.75">
      <c r="A33" s="166"/>
      <c r="B33" s="179"/>
      <c r="C33" s="121" t="s">
        <v>1019</v>
      </c>
      <c r="D33" s="187"/>
      <c r="E33" s="179"/>
      <c r="F33" s="179"/>
      <c r="G33" s="212"/>
      <c r="H33" s="205"/>
      <c r="I33" s="179"/>
    </row>
    <row r="34" spans="1:9" ht="18.75">
      <c r="A34" s="166">
        <v>20</v>
      </c>
      <c r="B34" s="179">
        <v>1</v>
      </c>
      <c r="C34" s="180" t="s">
        <v>1020</v>
      </c>
      <c r="D34" s="216"/>
      <c r="E34" s="179">
        <v>10</v>
      </c>
      <c r="F34" s="179">
        <v>1</v>
      </c>
      <c r="G34" s="212">
        <f t="shared" si="1"/>
        <v>9</v>
      </c>
      <c r="H34" s="205">
        <f t="shared" si="0"/>
        <v>10</v>
      </c>
      <c r="I34" s="179"/>
    </row>
    <row r="35" spans="1:9" ht="31.5">
      <c r="A35" s="166">
        <v>21</v>
      </c>
      <c r="B35" s="179">
        <v>2</v>
      </c>
      <c r="C35" s="180" t="s">
        <v>1021</v>
      </c>
      <c r="D35" s="216"/>
      <c r="E35" s="179">
        <v>10</v>
      </c>
      <c r="F35" s="179">
        <v>1</v>
      </c>
      <c r="G35" s="212">
        <f t="shared" si="1"/>
        <v>9</v>
      </c>
      <c r="H35" s="205">
        <f t="shared" si="0"/>
        <v>10</v>
      </c>
      <c r="I35" s="179"/>
    </row>
    <row r="36" spans="1:9" ht="18.75">
      <c r="A36" s="166">
        <v>22</v>
      </c>
      <c r="B36" s="179">
        <v>3</v>
      </c>
      <c r="C36" s="180" t="s">
        <v>1022</v>
      </c>
      <c r="D36" s="209"/>
      <c r="E36" s="179">
        <v>15</v>
      </c>
      <c r="F36" s="179">
        <v>3</v>
      </c>
      <c r="G36" s="212">
        <f t="shared" si="1"/>
        <v>12</v>
      </c>
      <c r="H36" s="205">
        <f t="shared" si="0"/>
        <v>20</v>
      </c>
      <c r="I36" s="179"/>
    </row>
    <row r="37" spans="1:9" ht="31.5">
      <c r="A37" s="166">
        <v>23</v>
      </c>
      <c r="B37" s="179">
        <v>4</v>
      </c>
      <c r="C37" s="180" t="s">
        <v>1023</v>
      </c>
      <c r="D37" s="216"/>
      <c r="E37" s="179">
        <v>15</v>
      </c>
      <c r="F37" s="179">
        <v>3</v>
      </c>
      <c r="G37" s="212">
        <f t="shared" si="1"/>
        <v>12</v>
      </c>
      <c r="H37" s="205">
        <f t="shared" si="0"/>
        <v>20</v>
      </c>
      <c r="I37" s="179"/>
    </row>
    <row r="38" spans="1:9" ht="18.75">
      <c r="A38" s="166">
        <v>24</v>
      </c>
      <c r="B38" s="179">
        <v>5</v>
      </c>
      <c r="C38" s="180" t="s">
        <v>1024</v>
      </c>
      <c r="D38" s="209"/>
      <c r="E38" s="179">
        <v>3</v>
      </c>
      <c r="F38" s="179">
        <v>0.5</v>
      </c>
      <c r="G38" s="212">
        <f t="shared" si="1"/>
        <v>2.5</v>
      </c>
      <c r="H38" s="205">
        <f t="shared" si="0"/>
        <v>16.7</v>
      </c>
      <c r="I38" s="179"/>
    </row>
    <row r="39" spans="1:9" ht="31.5">
      <c r="A39" s="166">
        <v>25</v>
      </c>
      <c r="B39" s="179">
        <v>6</v>
      </c>
      <c r="C39" s="180" t="s">
        <v>1025</v>
      </c>
      <c r="D39" s="209"/>
      <c r="E39" s="179">
        <v>3</v>
      </c>
      <c r="F39" s="179">
        <v>0.5</v>
      </c>
      <c r="G39" s="212">
        <f t="shared" si="1"/>
        <v>2.5</v>
      </c>
      <c r="H39" s="205">
        <f t="shared" si="0"/>
        <v>16.7</v>
      </c>
      <c r="I39" s="179"/>
    </row>
    <row r="40" spans="1:9" ht="47.25">
      <c r="A40" s="166"/>
      <c r="B40" s="207"/>
      <c r="C40" s="208" t="s">
        <v>1026</v>
      </c>
      <c r="D40" s="187" t="s">
        <v>1027</v>
      </c>
      <c r="E40" s="210"/>
      <c r="F40" s="210"/>
      <c r="G40" s="212"/>
      <c r="H40" s="205"/>
      <c r="I40" s="211"/>
    </row>
    <row r="41" spans="1:9" ht="18.75">
      <c r="A41" s="166"/>
      <c r="B41" s="207"/>
      <c r="C41" s="208" t="s">
        <v>1028</v>
      </c>
      <c r="D41" s="188"/>
      <c r="E41" s="210"/>
      <c r="F41" s="210"/>
      <c r="G41" s="212"/>
      <c r="H41" s="205"/>
      <c r="I41" s="211"/>
    </row>
    <row r="42" spans="1:9" ht="18.75">
      <c r="A42" s="166">
        <v>26</v>
      </c>
      <c r="B42" s="210">
        <v>1</v>
      </c>
      <c r="C42" s="211" t="s">
        <v>1029</v>
      </c>
      <c r="E42" s="210">
        <v>25</v>
      </c>
      <c r="F42" s="210">
        <v>22</v>
      </c>
      <c r="G42" s="212">
        <f t="shared" si="1"/>
        <v>3</v>
      </c>
      <c r="H42" s="205">
        <f t="shared" si="0"/>
        <v>88</v>
      </c>
      <c r="I42" s="211"/>
    </row>
    <row r="43" spans="1:9" ht="31.5">
      <c r="A43" s="166">
        <v>27</v>
      </c>
      <c r="B43" s="210">
        <v>2</v>
      </c>
      <c r="C43" s="211" t="s">
        <v>1030</v>
      </c>
      <c r="D43" s="216"/>
      <c r="E43" s="210">
        <v>30</v>
      </c>
      <c r="F43" s="210">
        <v>27</v>
      </c>
      <c r="G43" s="212">
        <f t="shared" si="1"/>
        <v>3</v>
      </c>
      <c r="H43" s="205">
        <f t="shared" si="0"/>
        <v>90</v>
      </c>
      <c r="I43" s="211"/>
    </row>
    <row r="44" spans="1:9" ht="31.5">
      <c r="A44" s="166">
        <v>28</v>
      </c>
      <c r="B44" s="210">
        <v>3</v>
      </c>
      <c r="C44" s="211" t="s">
        <v>1031</v>
      </c>
      <c r="D44" s="216"/>
      <c r="E44" s="210">
        <v>30</v>
      </c>
      <c r="F44" s="210">
        <v>27</v>
      </c>
      <c r="G44" s="212">
        <f t="shared" si="1"/>
        <v>3</v>
      </c>
      <c r="H44" s="205">
        <f t="shared" si="0"/>
        <v>90</v>
      </c>
      <c r="I44" s="211"/>
    </row>
    <row r="45" spans="1:9" ht="31.5">
      <c r="A45" s="166">
        <v>29</v>
      </c>
      <c r="B45" s="210">
        <v>4</v>
      </c>
      <c r="C45" s="211" t="s">
        <v>1032</v>
      </c>
      <c r="D45" s="216"/>
      <c r="E45" s="210">
        <v>30</v>
      </c>
      <c r="F45" s="210">
        <v>27</v>
      </c>
      <c r="G45" s="212">
        <f t="shared" si="1"/>
        <v>3</v>
      </c>
      <c r="H45" s="205">
        <f t="shared" si="0"/>
        <v>90</v>
      </c>
      <c r="I45" s="211"/>
    </row>
    <row r="46" spans="1:9" ht="31.5">
      <c r="A46" s="166">
        <v>30</v>
      </c>
      <c r="B46" s="210">
        <v>5</v>
      </c>
      <c r="C46" s="211" t="s">
        <v>1033</v>
      </c>
      <c r="D46" s="216"/>
      <c r="E46" s="210">
        <v>30</v>
      </c>
      <c r="F46" s="210">
        <v>27</v>
      </c>
      <c r="G46" s="212">
        <f t="shared" si="1"/>
        <v>3</v>
      </c>
      <c r="H46" s="205">
        <f t="shared" si="0"/>
        <v>90</v>
      </c>
      <c r="I46" s="211"/>
    </row>
    <row r="47" spans="1:9" ht="31.5">
      <c r="A47" s="166">
        <v>31</v>
      </c>
      <c r="B47" s="210">
        <v>6</v>
      </c>
      <c r="C47" s="211" t="s">
        <v>1034</v>
      </c>
      <c r="D47" s="216"/>
      <c r="E47" s="210">
        <v>30</v>
      </c>
      <c r="F47" s="210">
        <v>27</v>
      </c>
      <c r="G47" s="212">
        <f t="shared" si="1"/>
        <v>3</v>
      </c>
      <c r="H47" s="205">
        <f t="shared" si="0"/>
        <v>90</v>
      </c>
      <c r="I47" s="211"/>
    </row>
    <row r="48" spans="1:9" ht="18.75">
      <c r="A48" s="166">
        <v>32</v>
      </c>
      <c r="B48" s="210">
        <v>7</v>
      </c>
      <c r="C48" s="211" t="s">
        <v>1035</v>
      </c>
      <c r="D48" s="216"/>
      <c r="E48" s="210">
        <v>30</v>
      </c>
      <c r="F48" s="210">
        <v>27</v>
      </c>
      <c r="G48" s="212">
        <f t="shared" si="1"/>
        <v>3</v>
      </c>
      <c r="H48" s="205">
        <f t="shared" si="0"/>
        <v>90</v>
      </c>
      <c r="I48" s="211"/>
    </row>
    <row r="49" spans="1:9" ht="18.75">
      <c r="A49" s="166">
        <v>33</v>
      </c>
      <c r="B49" s="210">
        <v>8</v>
      </c>
      <c r="C49" s="211" t="s">
        <v>591</v>
      </c>
      <c r="D49" s="216"/>
      <c r="E49" s="210">
        <v>30</v>
      </c>
      <c r="F49" s="210">
        <v>27</v>
      </c>
      <c r="G49" s="212">
        <f t="shared" si="1"/>
        <v>3</v>
      </c>
      <c r="H49" s="205">
        <f t="shared" si="0"/>
        <v>90</v>
      </c>
      <c r="I49" s="211"/>
    </row>
    <row r="50" spans="1:9" ht="18.75">
      <c r="A50" s="166">
        <v>34</v>
      </c>
      <c r="B50" s="210">
        <v>9</v>
      </c>
      <c r="C50" s="211" t="s">
        <v>592</v>
      </c>
      <c r="D50" s="216"/>
      <c r="E50" s="210">
        <v>20</v>
      </c>
      <c r="F50" s="210">
        <v>18</v>
      </c>
      <c r="G50" s="212">
        <f t="shared" si="1"/>
        <v>2</v>
      </c>
      <c r="H50" s="205">
        <f t="shared" si="0"/>
        <v>90</v>
      </c>
      <c r="I50" s="211"/>
    </row>
    <row r="51" spans="1:9" ht="31.5">
      <c r="A51" s="166">
        <v>35</v>
      </c>
      <c r="B51" s="210">
        <v>10</v>
      </c>
      <c r="C51" s="211" t="s">
        <v>595</v>
      </c>
      <c r="D51" s="216"/>
      <c r="E51" s="210">
        <v>12</v>
      </c>
      <c r="F51" s="210">
        <v>10.5</v>
      </c>
      <c r="G51" s="212">
        <f t="shared" si="1"/>
        <v>1.5</v>
      </c>
      <c r="H51" s="205">
        <f t="shared" si="0"/>
        <v>87.5</v>
      </c>
      <c r="I51" s="211"/>
    </row>
    <row r="52" spans="1:9" ht="18.75">
      <c r="A52" s="166">
        <v>36</v>
      </c>
      <c r="B52" s="210">
        <v>11</v>
      </c>
      <c r="C52" s="211" t="s">
        <v>596</v>
      </c>
      <c r="D52" s="216"/>
      <c r="E52" s="210">
        <v>32</v>
      </c>
      <c r="F52" s="210">
        <v>28</v>
      </c>
      <c r="G52" s="212">
        <f t="shared" si="1"/>
        <v>4</v>
      </c>
      <c r="H52" s="205">
        <f t="shared" si="0"/>
        <v>87.5</v>
      </c>
      <c r="I52" s="211"/>
    </row>
    <row r="53" spans="1:9" ht="47.25">
      <c r="A53" s="166"/>
      <c r="B53" s="176"/>
      <c r="C53" s="177" t="s">
        <v>1036</v>
      </c>
      <c r="D53" s="187" t="s">
        <v>1037</v>
      </c>
      <c r="E53" s="179"/>
      <c r="F53" s="179"/>
      <c r="G53" s="212"/>
      <c r="H53" s="205"/>
      <c r="I53" s="179"/>
    </row>
    <row r="54" spans="1:9" ht="18.75">
      <c r="A54" s="166"/>
      <c r="B54" s="176"/>
      <c r="C54" s="177" t="s">
        <v>1038</v>
      </c>
      <c r="D54" s="187"/>
      <c r="E54" s="179"/>
      <c r="F54" s="179"/>
      <c r="G54" s="212"/>
      <c r="H54" s="205"/>
      <c r="I54" s="179"/>
    </row>
    <row r="55" spans="1:9" ht="18.75">
      <c r="A55" s="166">
        <v>37</v>
      </c>
      <c r="B55" s="179">
        <v>1</v>
      </c>
      <c r="C55" s="180" t="s">
        <v>1039</v>
      </c>
      <c r="E55" s="179">
        <v>15</v>
      </c>
      <c r="F55" s="179">
        <v>2</v>
      </c>
      <c r="G55" s="212">
        <f t="shared" si="1"/>
        <v>13</v>
      </c>
      <c r="H55" s="205">
        <f t="shared" si="0"/>
        <v>13.3</v>
      </c>
      <c r="I55" s="179"/>
    </row>
    <row r="56" spans="1:9" ht="18.75">
      <c r="A56" s="166">
        <v>38</v>
      </c>
      <c r="B56" s="179">
        <v>2</v>
      </c>
      <c r="C56" s="180" t="s">
        <v>1040</v>
      </c>
      <c r="D56" s="209"/>
      <c r="E56" s="179">
        <v>10</v>
      </c>
      <c r="F56" s="179">
        <v>1</v>
      </c>
      <c r="G56" s="212">
        <f t="shared" si="1"/>
        <v>9</v>
      </c>
      <c r="H56" s="205">
        <f t="shared" si="0"/>
        <v>10</v>
      </c>
      <c r="I56" s="179"/>
    </row>
    <row r="57" spans="1:9" ht="31.5">
      <c r="A57" s="166">
        <v>39</v>
      </c>
      <c r="B57" s="179">
        <v>3</v>
      </c>
      <c r="C57" s="180" t="s">
        <v>1041</v>
      </c>
      <c r="D57" s="209"/>
      <c r="E57" s="179">
        <v>40</v>
      </c>
      <c r="F57" s="179">
        <v>5</v>
      </c>
      <c r="G57" s="212">
        <f t="shared" si="1"/>
        <v>35</v>
      </c>
      <c r="H57" s="205">
        <f t="shared" si="0"/>
        <v>12.5</v>
      </c>
      <c r="I57" s="179"/>
    </row>
    <row r="58" spans="1:9" ht="47.25">
      <c r="A58" s="166"/>
      <c r="B58" s="7"/>
      <c r="C58" s="31" t="s">
        <v>1042</v>
      </c>
      <c r="D58" s="187" t="s">
        <v>1043</v>
      </c>
      <c r="E58" s="7"/>
      <c r="F58" s="7"/>
      <c r="G58" s="212"/>
      <c r="H58" s="205"/>
      <c r="I58" s="7"/>
    </row>
    <row r="59" spans="1:9" ht="18.75">
      <c r="A59" s="166"/>
      <c r="B59" s="219"/>
      <c r="C59" s="177" t="s">
        <v>1044</v>
      </c>
      <c r="D59" s="188"/>
      <c r="E59" s="176"/>
      <c r="F59" s="176"/>
      <c r="G59" s="212"/>
      <c r="H59" s="205"/>
      <c r="I59" s="220"/>
    </row>
    <row r="60" spans="1:9" ht="18.75">
      <c r="A60" s="166">
        <v>40</v>
      </c>
      <c r="B60" s="179">
        <v>1</v>
      </c>
      <c r="C60" s="180" t="s">
        <v>1045</v>
      </c>
      <c r="E60" s="179">
        <v>3</v>
      </c>
      <c r="F60" s="179">
        <v>1</v>
      </c>
      <c r="G60" s="212">
        <f t="shared" si="1"/>
        <v>2</v>
      </c>
      <c r="H60" s="205">
        <f t="shared" si="0"/>
        <v>33.3</v>
      </c>
      <c r="I60" s="179"/>
    </row>
    <row r="61" spans="1:9" ht="18.75">
      <c r="A61" s="166">
        <v>41</v>
      </c>
      <c r="B61" s="210">
        <v>2</v>
      </c>
      <c r="C61" s="211" t="s">
        <v>1046</v>
      </c>
      <c r="D61" s="209"/>
      <c r="E61" s="210">
        <v>3</v>
      </c>
      <c r="F61" s="210">
        <v>0.5</v>
      </c>
      <c r="G61" s="212">
        <f t="shared" si="1"/>
        <v>2.5</v>
      </c>
      <c r="H61" s="205">
        <f t="shared" si="0"/>
        <v>16.7</v>
      </c>
      <c r="I61" s="211"/>
    </row>
    <row r="62" spans="1:9" ht="18.75">
      <c r="A62" s="166">
        <v>42</v>
      </c>
      <c r="B62" s="210">
        <v>3</v>
      </c>
      <c r="C62" s="211" t="s">
        <v>1047</v>
      </c>
      <c r="D62" s="209"/>
      <c r="E62" s="210">
        <v>5</v>
      </c>
      <c r="F62" s="210">
        <v>1</v>
      </c>
      <c r="G62" s="212">
        <f t="shared" si="1"/>
        <v>4</v>
      </c>
      <c r="H62" s="205">
        <f t="shared" si="0"/>
        <v>20</v>
      </c>
      <c r="I62" s="211"/>
    </row>
    <row r="63" spans="1:9" ht="18.75">
      <c r="A63" s="166">
        <v>43</v>
      </c>
      <c r="B63" s="210">
        <v>4</v>
      </c>
      <c r="C63" s="211" t="s">
        <v>1048</v>
      </c>
      <c r="D63" s="209"/>
      <c r="E63" s="210">
        <v>5</v>
      </c>
      <c r="F63" s="210">
        <v>1</v>
      </c>
      <c r="G63" s="212">
        <f t="shared" si="1"/>
        <v>4</v>
      </c>
      <c r="H63" s="205">
        <f t="shared" si="0"/>
        <v>20</v>
      </c>
      <c r="I63" s="211"/>
    </row>
    <row r="64" spans="1:9" ht="18.75">
      <c r="A64" s="166">
        <v>44</v>
      </c>
      <c r="B64" s="210">
        <v>5</v>
      </c>
      <c r="C64" s="211" t="s">
        <v>1049</v>
      </c>
      <c r="D64" s="209"/>
      <c r="E64" s="210">
        <v>5</v>
      </c>
      <c r="F64" s="210">
        <v>1</v>
      </c>
      <c r="G64" s="212">
        <f t="shared" si="1"/>
        <v>4</v>
      </c>
      <c r="H64" s="205">
        <f t="shared" si="0"/>
        <v>20</v>
      </c>
      <c r="I64" s="211"/>
    </row>
    <row r="65" spans="1:9" ht="18.75">
      <c r="A65" s="166">
        <v>45</v>
      </c>
      <c r="B65" s="210">
        <v>6</v>
      </c>
      <c r="C65" s="211" t="s">
        <v>1050</v>
      </c>
      <c r="D65" s="209"/>
      <c r="E65" s="210">
        <v>3</v>
      </c>
      <c r="F65" s="210">
        <v>1</v>
      </c>
      <c r="G65" s="212">
        <f t="shared" si="1"/>
        <v>2</v>
      </c>
      <c r="H65" s="205">
        <f t="shared" si="0"/>
        <v>33.3</v>
      </c>
      <c r="I65" s="211"/>
    </row>
    <row r="66" spans="1:9" ht="18.75">
      <c r="A66" s="166">
        <v>46</v>
      </c>
      <c r="B66" s="210">
        <v>7</v>
      </c>
      <c r="C66" s="211" t="s">
        <v>1051</v>
      </c>
      <c r="D66" s="209"/>
      <c r="E66" s="210">
        <v>5</v>
      </c>
      <c r="F66" s="210">
        <v>1</v>
      </c>
      <c r="G66" s="212">
        <f t="shared" si="1"/>
        <v>4</v>
      </c>
      <c r="H66" s="205">
        <f t="shared" si="0"/>
        <v>20</v>
      </c>
      <c r="I66" s="211"/>
    </row>
    <row r="67" spans="1:9" ht="18.75">
      <c r="A67" s="166">
        <v>47</v>
      </c>
      <c r="B67" s="210">
        <v>8</v>
      </c>
      <c r="C67" s="211" t="s">
        <v>1052</v>
      </c>
      <c r="D67" s="209"/>
      <c r="E67" s="210">
        <v>5</v>
      </c>
      <c r="F67" s="210">
        <v>1</v>
      </c>
      <c r="G67" s="212">
        <f t="shared" si="1"/>
        <v>4</v>
      </c>
      <c r="H67" s="205">
        <f t="shared" si="0"/>
        <v>20</v>
      </c>
      <c r="I67" s="211"/>
    </row>
    <row r="68" spans="1:9" ht="18.75">
      <c r="A68" s="166">
        <v>48</v>
      </c>
      <c r="B68" s="210">
        <v>9</v>
      </c>
      <c r="C68" s="211" t="s">
        <v>1053</v>
      </c>
      <c r="D68" s="209"/>
      <c r="E68" s="210">
        <v>5</v>
      </c>
      <c r="F68" s="210">
        <v>1</v>
      </c>
      <c r="G68" s="212">
        <f t="shared" si="1"/>
        <v>4</v>
      </c>
      <c r="H68" s="205">
        <f t="shared" si="0"/>
        <v>20</v>
      </c>
      <c r="I68" s="211"/>
    </row>
    <row r="69" spans="1:9" ht="18.75">
      <c r="A69" s="166">
        <v>49</v>
      </c>
      <c r="B69" s="210">
        <v>10</v>
      </c>
      <c r="C69" s="211" t="s">
        <v>1054</v>
      </c>
      <c r="D69" s="209"/>
      <c r="E69" s="210">
        <v>5</v>
      </c>
      <c r="F69" s="210">
        <v>1</v>
      </c>
      <c r="G69" s="212">
        <f t="shared" si="1"/>
        <v>4</v>
      </c>
      <c r="H69" s="205">
        <f t="shared" si="0"/>
        <v>20</v>
      </c>
      <c r="I69" s="211"/>
    </row>
    <row r="70" spans="1:9" ht="18.75">
      <c r="A70" s="166">
        <v>50</v>
      </c>
      <c r="B70" s="179">
        <v>11</v>
      </c>
      <c r="C70" s="180" t="s">
        <v>1055</v>
      </c>
      <c r="D70" s="209"/>
      <c r="E70" s="179">
        <v>3</v>
      </c>
      <c r="F70" s="179">
        <v>0.5</v>
      </c>
      <c r="G70" s="212">
        <f t="shared" si="1"/>
        <v>2.5</v>
      </c>
      <c r="H70" s="205">
        <f t="shared" si="0"/>
        <v>16.7</v>
      </c>
      <c r="I70" s="179"/>
    </row>
    <row r="71" spans="1:9" ht="18.75">
      <c r="A71" s="166">
        <v>51</v>
      </c>
      <c r="B71" s="179">
        <v>12</v>
      </c>
      <c r="C71" s="180" t="s">
        <v>1056</v>
      </c>
      <c r="D71" s="209"/>
      <c r="E71" s="179">
        <v>2</v>
      </c>
      <c r="F71" s="179">
        <v>0.5</v>
      </c>
      <c r="G71" s="212">
        <f t="shared" si="1"/>
        <v>1.5</v>
      </c>
      <c r="H71" s="205">
        <f t="shared" si="0"/>
        <v>25</v>
      </c>
      <c r="I71" s="179"/>
    </row>
    <row r="72" spans="1:9" ht="18.75">
      <c r="A72" s="166">
        <v>52</v>
      </c>
      <c r="B72" s="179">
        <v>13</v>
      </c>
      <c r="C72" s="180" t="s">
        <v>1057</v>
      </c>
      <c r="D72" s="209"/>
      <c r="E72" s="179">
        <v>3</v>
      </c>
      <c r="F72" s="179">
        <v>0.5</v>
      </c>
      <c r="G72" s="212">
        <f t="shared" si="1"/>
        <v>2.5</v>
      </c>
      <c r="H72" s="205">
        <f aca="true" t="shared" si="2" ref="H72:H89">ROUND((F72/E72)*100,1)</f>
        <v>16.7</v>
      </c>
      <c r="I72" s="179"/>
    </row>
    <row r="73" spans="1:9" ht="31.5">
      <c r="A73" s="166">
        <v>53</v>
      </c>
      <c r="B73" s="179">
        <v>14</v>
      </c>
      <c r="C73" s="180" t="s">
        <v>1058</v>
      </c>
      <c r="D73" s="187"/>
      <c r="E73" s="179">
        <v>20</v>
      </c>
      <c r="F73" s="179">
        <v>2</v>
      </c>
      <c r="G73" s="212">
        <f t="shared" si="1"/>
        <v>18</v>
      </c>
      <c r="H73" s="205">
        <f t="shared" si="2"/>
        <v>10</v>
      </c>
      <c r="I73" s="179"/>
    </row>
    <row r="74" spans="1:9" ht="31.5">
      <c r="A74" s="166">
        <v>54</v>
      </c>
      <c r="B74" s="179">
        <v>15</v>
      </c>
      <c r="C74" s="180" t="s">
        <v>1058</v>
      </c>
      <c r="D74" s="187"/>
      <c r="E74" s="179">
        <v>15</v>
      </c>
      <c r="F74" s="179">
        <v>2</v>
      </c>
      <c r="G74" s="212">
        <f t="shared" si="1"/>
        <v>13</v>
      </c>
      <c r="H74" s="205">
        <f t="shared" si="2"/>
        <v>13.3</v>
      </c>
      <c r="I74" s="179"/>
    </row>
    <row r="75" spans="1:9" ht="47.25">
      <c r="A75" s="166">
        <v>55</v>
      </c>
      <c r="B75" s="179">
        <v>16</v>
      </c>
      <c r="C75" s="180" t="s">
        <v>1059</v>
      </c>
      <c r="D75" s="187" t="s">
        <v>1060</v>
      </c>
      <c r="E75" s="179">
        <v>4</v>
      </c>
      <c r="F75" s="179">
        <v>0.5</v>
      </c>
      <c r="G75" s="212">
        <f t="shared" si="1"/>
        <v>3.5</v>
      </c>
      <c r="H75" s="205">
        <f t="shared" si="2"/>
        <v>12.5</v>
      </c>
      <c r="I75" s="179"/>
    </row>
    <row r="76" spans="1:9" ht="47.25">
      <c r="A76" s="166"/>
      <c r="B76" s="127"/>
      <c r="C76" s="121" t="s">
        <v>1061</v>
      </c>
      <c r="D76" s="187" t="s">
        <v>1043</v>
      </c>
      <c r="E76" s="124"/>
      <c r="F76" s="124"/>
      <c r="G76" s="212"/>
      <c r="H76" s="205"/>
      <c r="I76" s="179"/>
    </row>
    <row r="77" spans="1:9" ht="18.75">
      <c r="A77" s="166">
        <v>56</v>
      </c>
      <c r="B77" s="179">
        <v>1</v>
      </c>
      <c r="C77" s="180" t="s">
        <v>1062</v>
      </c>
      <c r="E77" s="179">
        <v>30</v>
      </c>
      <c r="F77" s="179">
        <v>3</v>
      </c>
      <c r="G77" s="212">
        <f t="shared" si="1"/>
        <v>27</v>
      </c>
      <c r="H77" s="205">
        <f t="shared" si="2"/>
        <v>10</v>
      </c>
      <c r="I77" s="179"/>
    </row>
    <row r="78" spans="1:9" ht="18.75">
      <c r="A78" s="166">
        <v>57</v>
      </c>
      <c r="B78" s="179">
        <v>2</v>
      </c>
      <c r="C78" s="180" t="s">
        <v>1063</v>
      </c>
      <c r="D78" s="209"/>
      <c r="E78" s="179">
        <v>5</v>
      </c>
      <c r="F78" s="179">
        <v>1</v>
      </c>
      <c r="G78" s="212">
        <f t="shared" si="1"/>
        <v>4</v>
      </c>
      <c r="H78" s="205">
        <f t="shared" si="2"/>
        <v>20</v>
      </c>
      <c r="I78" s="179"/>
    </row>
    <row r="79" spans="1:9" ht="45">
      <c r="A79" s="166"/>
      <c r="B79" s="65"/>
      <c r="C79" s="65" t="s">
        <v>1064</v>
      </c>
      <c r="D79" s="209" t="s">
        <v>1043</v>
      </c>
      <c r="E79" s="47"/>
      <c r="F79" s="47"/>
      <c r="G79" s="212"/>
      <c r="H79" s="205"/>
      <c r="I79" s="50"/>
    </row>
    <row r="80" spans="1:9" ht="31.5">
      <c r="A80" s="166">
        <v>58</v>
      </c>
      <c r="B80" s="47">
        <v>1</v>
      </c>
      <c r="C80" s="50" t="s">
        <v>1065</v>
      </c>
      <c r="D80" s="209"/>
      <c r="E80" s="47">
        <v>5</v>
      </c>
      <c r="F80" s="47">
        <v>1</v>
      </c>
      <c r="G80" s="212">
        <f t="shared" si="1"/>
        <v>4</v>
      </c>
      <c r="H80" s="205">
        <f t="shared" si="2"/>
        <v>20</v>
      </c>
      <c r="I80" s="47"/>
    </row>
    <row r="81" spans="1:9" ht="18.75">
      <c r="A81" s="166">
        <v>59</v>
      </c>
      <c r="B81" s="47">
        <v>2</v>
      </c>
      <c r="C81" s="50" t="s">
        <v>1066</v>
      </c>
      <c r="D81" s="209"/>
      <c r="E81" s="47">
        <v>30</v>
      </c>
      <c r="F81" s="47">
        <v>3</v>
      </c>
      <c r="G81" s="212">
        <f>E81-F81</f>
        <v>27</v>
      </c>
      <c r="H81" s="205">
        <f t="shared" si="2"/>
        <v>10</v>
      </c>
      <c r="I81" s="47"/>
    </row>
    <row r="82" spans="1:9" ht="18.75">
      <c r="A82" s="166">
        <v>60</v>
      </c>
      <c r="B82" s="47">
        <v>3</v>
      </c>
      <c r="C82" s="50" t="s">
        <v>1067</v>
      </c>
      <c r="D82" s="209"/>
      <c r="E82" s="47">
        <v>10</v>
      </c>
      <c r="F82" s="47">
        <v>1</v>
      </c>
      <c r="G82" s="212">
        <f>E82-F82</f>
        <v>9</v>
      </c>
      <c r="H82" s="205">
        <f t="shared" si="2"/>
        <v>10</v>
      </c>
      <c r="I82" s="47"/>
    </row>
    <row r="83" spans="1:9" ht="47.25">
      <c r="A83" s="166"/>
      <c r="B83" s="176"/>
      <c r="C83" s="177" t="s">
        <v>1068</v>
      </c>
      <c r="D83" s="187" t="s">
        <v>1069</v>
      </c>
      <c r="E83" s="179"/>
      <c r="F83" s="179"/>
      <c r="G83" s="179"/>
      <c r="H83" s="205"/>
      <c r="I83" s="179"/>
    </row>
    <row r="84" spans="1:9" ht="15.75">
      <c r="A84" s="166"/>
      <c r="B84" s="176"/>
      <c r="C84" s="177" t="s">
        <v>1070</v>
      </c>
      <c r="D84" s="187"/>
      <c r="E84" s="179"/>
      <c r="F84" s="179"/>
      <c r="G84" s="179"/>
      <c r="H84" s="205"/>
      <c r="I84" s="179"/>
    </row>
    <row r="85" spans="1:9" ht="31.5">
      <c r="A85" s="166">
        <v>61</v>
      </c>
      <c r="B85" s="179">
        <v>1</v>
      </c>
      <c r="C85" s="180" t="s">
        <v>1071</v>
      </c>
      <c r="E85" s="179">
        <v>3</v>
      </c>
      <c r="F85" s="179">
        <v>0.5</v>
      </c>
      <c r="G85" s="179">
        <v>2.5</v>
      </c>
      <c r="H85" s="205">
        <f t="shared" si="2"/>
        <v>16.7</v>
      </c>
      <c r="I85" s="179"/>
    </row>
    <row r="86" spans="1:9" ht="15.75">
      <c r="A86" s="166"/>
      <c r="B86" s="179"/>
      <c r="C86" s="121" t="s">
        <v>1072</v>
      </c>
      <c r="D86" s="187"/>
      <c r="E86" s="179"/>
      <c r="F86" s="179"/>
      <c r="G86" s="179"/>
      <c r="H86" s="205"/>
      <c r="I86" s="179"/>
    </row>
    <row r="87" spans="1:9" ht="15.75">
      <c r="A87" s="166">
        <v>62</v>
      </c>
      <c r="B87" s="179">
        <v>2</v>
      </c>
      <c r="C87" s="178" t="s">
        <v>1073</v>
      </c>
      <c r="D87" s="187"/>
      <c r="E87" s="179">
        <v>7</v>
      </c>
      <c r="F87" s="179">
        <v>1</v>
      </c>
      <c r="G87" s="179">
        <v>6</v>
      </c>
      <c r="H87" s="205">
        <f t="shared" si="2"/>
        <v>14.3</v>
      </c>
      <c r="I87" s="179"/>
    </row>
    <row r="88" spans="1:9" ht="15.75">
      <c r="A88" s="166"/>
      <c r="B88" s="179"/>
      <c r="C88" s="121" t="s">
        <v>1074</v>
      </c>
      <c r="D88" s="187"/>
      <c r="E88" s="179"/>
      <c r="F88" s="179"/>
      <c r="G88" s="179"/>
      <c r="H88" s="205"/>
      <c r="I88" s="179"/>
    </row>
    <row r="89" spans="1:9" ht="15.75">
      <c r="A89" s="166">
        <v>63</v>
      </c>
      <c r="B89" s="179">
        <v>3</v>
      </c>
      <c r="C89" s="180" t="s">
        <v>1075</v>
      </c>
      <c r="D89" s="187"/>
      <c r="E89" s="179">
        <v>5</v>
      </c>
      <c r="F89" s="179">
        <v>0.5</v>
      </c>
      <c r="G89" s="179">
        <v>4.5</v>
      </c>
      <c r="H89" s="205">
        <f t="shared" si="2"/>
        <v>10</v>
      </c>
      <c r="I89" s="179"/>
    </row>
    <row r="90" spans="3:4" ht="15.75">
      <c r="C90" s="52" t="s">
        <v>339</v>
      </c>
      <c r="D90" s="221">
        <f>A89</f>
        <v>63</v>
      </c>
    </row>
    <row r="91" spans="3:4" ht="17.25">
      <c r="C91" s="52" t="s">
        <v>340</v>
      </c>
      <c r="D91" s="222">
        <f>ROUND((SUM(H7:H89)/A89),1)</f>
        <v>29.5</v>
      </c>
    </row>
  </sheetData>
  <sheetProtection selectLockedCells="1" selectUnlockedCells="1"/>
  <mergeCells count="4">
    <mergeCell ref="A1:H1"/>
    <mergeCell ref="A2:H2"/>
    <mergeCell ref="A3:H3"/>
    <mergeCell ref="A5:B5"/>
  </mergeCells>
  <printOptions/>
  <pageMargins left="0.45" right="0.45" top="0.25" bottom="0.2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B5:J21"/>
  <sheetViews>
    <sheetView zoomScalePageLayoutView="0" workbookViewId="0" topLeftCell="A1">
      <selection activeCell="I17" sqref="I17"/>
    </sheetView>
  </sheetViews>
  <sheetFormatPr defaultColWidth="9.140625" defaultRowHeight="12.75"/>
  <sheetData>
    <row r="5" spans="2:7" ht="16.5">
      <c r="B5" s="12"/>
      <c r="C5" s="13"/>
      <c r="D5" s="3"/>
      <c r="E5" s="3"/>
      <c r="F5" s="3"/>
      <c r="G5" s="2"/>
    </row>
    <row r="6" spans="2:7" ht="16.5">
      <c r="B6" s="12"/>
      <c r="C6" s="13"/>
      <c r="D6" s="3"/>
      <c r="E6" s="3"/>
      <c r="F6" s="3"/>
      <c r="G6" s="2"/>
    </row>
    <row r="7" spans="2:7" ht="16.5">
      <c r="B7" s="12"/>
      <c r="C7" s="13"/>
      <c r="D7" s="3"/>
      <c r="E7" s="3"/>
      <c r="F7" s="3"/>
      <c r="G7" s="2"/>
    </row>
    <row r="8" spans="2:7" ht="16.5">
      <c r="B8" s="19"/>
      <c r="C8" s="20"/>
      <c r="D8" s="3"/>
      <c r="E8" s="3"/>
      <c r="F8" s="3"/>
      <c r="G8" s="2"/>
    </row>
    <row r="9" spans="2:10" ht="16.5">
      <c r="B9" s="12"/>
      <c r="C9" s="13"/>
      <c r="D9" s="3"/>
      <c r="E9" s="3"/>
      <c r="F9" s="3"/>
      <c r="G9" s="2"/>
      <c r="I9">
        <v>654</v>
      </c>
      <c r="J9">
        <v>1242</v>
      </c>
    </row>
    <row r="10" spans="2:10" ht="16.5">
      <c r="B10" s="12"/>
      <c r="C10" s="13"/>
      <c r="D10" s="3"/>
      <c r="E10" s="3"/>
      <c r="F10" s="3"/>
      <c r="G10" s="2"/>
      <c r="I10">
        <v>177</v>
      </c>
      <c r="J10">
        <v>316</v>
      </c>
    </row>
    <row r="11" spans="2:10" ht="16.5">
      <c r="B11" s="19"/>
      <c r="C11" s="20"/>
      <c r="D11" s="3"/>
      <c r="E11" s="3"/>
      <c r="F11" s="3"/>
      <c r="G11" s="2"/>
      <c r="I11">
        <v>63</v>
      </c>
      <c r="J11">
        <v>124</v>
      </c>
    </row>
    <row r="12" spans="2:10" ht="16.5">
      <c r="B12" s="12"/>
      <c r="C12" s="13"/>
      <c r="D12" s="3"/>
      <c r="E12" s="3"/>
      <c r="F12" s="3"/>
      <c r="G12" s="2"/>
      <c r="I12">
        <f>SUM(I9:I11)</f>
        <v>894</v>
      </c>
      <c r="J12">
        <f>SUM(J9:J11)</f>
        <v>1682</v>
      </c>
    </row>
    <row r="13" spans="2:7" ht="16.5">
      <c r="B13" s="12"/>
      <c r="C13" s="13"/>
      <c r="D13" s="3"/>
      <c r="E13" s="3"/>
      <c r="F13" s="3"/>
      <c r="G13" s="2"/>
    </row>
    <row r="14" spans="2:7" ht="16.5">
      <c r="B14" s="12"/>
      <c r="C14" s="13"/>
      <c r="D14" s="3"/>
      <c r="E14" s="3"/>
      <c r="F14" s="3"/>
      <c r="G14" s="2"/>
    </row>
    <row r="15" spans="2:7" ht="16.5">
      <c r="B15" s="12"/>
      <c r="C15" s="13"/>
      <c r="D15" s="3"/>
      <c r="E15" s="3"/>
      <c r="F15" s="3"/>
      <c r="G15" s="2"/>
    </row>
    <row r="16" spans="2:9" ht="16.5">
      <c r="B16" s="23"/>
      <c r="C16" s="13"/>
      <c r="D16" s="3"/>
      <c r="E16" s="3"/>
      <c r="F16" s="3"/>
      <c r="G16" s="2"/>
      <c r="I16">
        <f>I12*100/J12</f>
        <v>53.15101070154578</v>
      </c>
    </row>
    <row r="17" spans="2:7" ht="16.5">
      <c r="B17" s="12"/>
      <c r="C17" s="13"/>
      <c r="D17" s="3"/>
      <c r="E17" s="3"/>
      <c r="F17" s="3"/>
      <c r="G17" s="2"/>
    </row>
    <row r="18" spans="2:7" ht="16.5">
      <c r="B18" s="12"/>
      <c r="C18" s="13"/>
      <c r="D18" s="3"/>
      <c r="E18" s="3"/>
      <c r="F18" s="3"/>
      <c r="G18" s="2"/>
    </row>
    <row r="19" spans="2:7" ht="16.5">
      <c r="B19" s="10"/>
      <c r="C19" s="25"/>
      <c r="D19" s="3"/>
      <c r="E19" s="3"/>
      <c r="F19" s="3"/>
      <c r="G19" s="2"/>
    </row>
    <row r="20" spans="2:7" ht="15.75">
      <c r="B20" s="223"/>
      <c r="C20" s="223"/>
      <c r="D20" s="3"/>
      <c r="E20" s="3"/>
      <c r="F20" s="3"/>
      <c r="G20" s="2"/>
    </row>
    <row r="21" spans="2:7" ht="15.75">
      <c r="B21" s="3"/>
      <c r="C21" s="3"/>
      <c r="D21" s="3"/>
      <c r="E21" s="3"/>
      <c r="F21" s="3"/>
      <c r="G21"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03"/>
  <sheetViews>
    <sheetView zoomScalePageLayoutView="0" workbookViewId="0" topLeftCell="A1">
      <selection activeCell="A3" sqref="A3:H3"/>
    </sheetView>
  </sheetViews>
  <sheetFormatPr defaultColWidth="9.28125" defaultRowHeight="12.75"/>
  <cols>
    <col min="1" max="1" width="5.28125" style="40" customWidth="1"/>
    <col min="2" max="2" width="59.00390625" style="40" customWidth="1"/>
    <col min="3" max="3" width="12.7109375" style="40" customWidth="1"/>
    <col min="4" max="4" width="10.57421875" style="40" customWidth="1"/>
    <col min="5" max="5" width="8.7109375" style="40" customWidth="1"/>
    <col min="6" max="6" width="11.28125" style="40" customWidth="1"/>
    <col min="7" max="7" width="9.7109375" style="41" customWidth="1"/>
    <col min="8" max="16384" width="9.28125" style="40" customWidth="1"/>
  </cols>
  <sheetData>
    <row r="1" spans="1:8" ht="15.75">
      <c r="A1" s="310" t="s">
        <v>235</v>
      </c>
      <c r="B1" s="310"/>
      <c r="C1" s="310"/>
      <c r="D1" s="310"/>
      <c r="E1" s="310"/>
      <c r="F1" s="310"/>
      <c r="G1" s="310"/>
      <c r="H1" s="310"/>
    </row>
    <row r="2" spans="1:11" ht="15.75" customHeight="1">
      <c r="A2" s="311" t="s">
        <v>236</v>
      </c>
      <c r="B2" s="311"/>
      <c r="C2" s="311"/>
      <c r="D2" s="311"/>
      <c r="E2" s="311"/>
      <c r="F2" s="311"/>
      <c r="G2" s="311"/>
      <c r="H2" s="311"/>
      <c r="I2" s="42"/>
      <c r="J2" s="42"/>
      <c r="K2" s="42"/>
    </row>
    <row r="3" spans="1:11" ht="15.75" customHeight="1">
      <c r="A3" s="309" t="s">
        <v>1216</v>
      </c>
      <c r="B3" s="309"/>
      <c r="C3" s="309"/>
      <c r="D3" s="309"/>
      <c r="E3" s="309"/>
      <c r="F3" s="309"/>
      <c r="G3" s="309"/>
      <c r="H3" s="309"/>
      <c r="I3" s="42"/>
      <c r="J3" s="42"/>
      <c r="K3" s="42"/>
    </row>
    <row r="5" spans="1:8" ht="63">
      <c r="A5" s="43" t="s">
        <v>195</v>
      </c>
      <c r="B5" s="43" t="s">
        <v>237</v>
      </c>
      <c r="C5" s="43" t="s">
        <v>238</v>
      </c>
      <c r="D5" s="43" t="s">
        <v>239</v>
      </c>
      <c r="E5" s="43" t="s">
        <v>240</v>
      </c>
      <c r="F5" s="43" t="s">
        <v>241</v>
      </c>
      <c r="G5" s="44" t="s">
        <v>242</v>
      </c>
      <c r="H5" s="43" t="s">
        <v>202</v>
      </c>
    </row>
    <row r="6" spans="1:8" ht="15.75" customHeight="1">
      <c r="A6" s="45" t="s">
        <v>243</v>
      </c>
      <c r="B6" s="312" t="s">
        <v>244</v>
      </c>
      <c r="C6" s="312"/>
      <c r="D6" s="312"/>
      <c r="E6" s="312"/>
      <c r="F6" s="312"/>
      <c r="G6" s="312"/>
      <c r="H6" s="312"/>
    </row>
    <row r="7" spans="1:8" ht="47.25">
      <c r="A7" s="47">
        <v>1</v>
      </c>
      <c r="B7" s="48" t="s">
        <v>245</v>
      </c>
      <c r="C7" s="47" t="s">
        <v>246</v>
      </c>
      <c r="D7" s="47">
        <v>30</v>
      </c>
      <c r="E7" s="47">
        <v>3</v>
      </c>
      <c r="F7" s="47">
        <f>D7-E7</f>
        <v>27</v>
      </c>
      <c r="G7" s="49">
        <f>ROUND((E7/D7)*100,1)</f>
        <v>10</v>
      </c>
      <c r="H7" s="47"/>
    </row>
    <row r="8" spans="1:8" ht="31.5">
      <c r="A8" s="47">
        <v>2</v>
      </c>
      <c r="B8" s="48" t="s">
        <v>247</v>
      </c>
      <c r="C8" s="47" t="s">
        <v>248</v>
      </c>
      <c r="D8" s="47">
        <v>30</v>
      </c>
      <c r="E8" s="47">
        <v>3</v>
      </c>
      <c r="F8" s="47">
        <f aca="true" t="shared" si="0" ref="F8:F71">D8-E8</f>
        <v>27</v>
      </c>
      <c r="G8" s="49">
        <f aca="true" t="shared" si="1" ref="G8:G71">ROUND((E8/D8)*100,1)</f>
        <v>10</v>
      </c>
      <c r="H8" s="47"/>
    </row>
    <row r="9" spans="1:8" ht="31.5">
      <c r="A9" s="47">
        <v>3</v>
      </c>
      <c r="B9" s="48" t="s">
        <v>249</v>
      </c>
      <c r="C9" s="47" t="s">
        <v>248</v>
      </c>
      <c r="D9" s="47">
        <v>30</v>
      </c>
      <c r="E9" s="47">
        <v>3</v>
      </c>
      <c r="F9" s="47">
        <f t="shared" si="0"/>
        <v>27</v>
      </c>
      <c r="G9" s="49">
        <f t="shared" si="1"/>
        <v>10</v>
      </c>
      <c r="H9" s="47"/>
    </row>
    <row r="10" spans="1:8" ht="15.75" customHeight="1">
      <c r="A10" s="47">
        <v>4</v>
      </c>
      <c r="B10" s="48" t="s">
        <v>250</v>
      </c>
      <c r="C10" s="47" t="s">
        <v>248</v>
      </c>
      <c r="D10" s="47">
        <v>30</v>
      </c>
      <c r="E10" s="47">
        <v>3</v>
      </c>
      <c r="F10" s="47">
        <f t="shared" si="0"/>
        <v>27</v>
      </c>
      <c r="G10" s="49">
        <f t="shared" si="1"/>
        <v>10</v>
      </c>
      <c r="H10" s="47"/>
    </row>
    <row r="11" spans="1:8" ht="31.5">
      <c r="A11" s="47">
        <v>5</v>
      </c>
      <c r="B11" s="48" t="s">
        <v>251</v>
      </c>
      <c r="C11" s="47" t="s">
        <v>248</v>
      </c>
      <c r="D11" s="47">
        <v>30</v>
      </c>
      <c r="E11" s="47">
        <v>3</v>
      </c>
      <c r="F11" s="47">
        <f t="shared" si="0"/>
        <v>27</v>
      </c>
      <c r="G11" s="49">
        <f t="shared" si="1"/>
        <v>10</v>
      </c>
      <c r="H11" s="47"/>
    </row>
    <row r="12" spans="1:8" ht="15.75">
      <c r="A12" s="47">
        <v>6</v>
      </c>
      <c r="B12" s="48" t="s">
        <v>252</v>
      </c>
      <c r="C12" s="47" t="s">
        <v>248</v>
      </c>
      <c r="D12" s="47">
        <v>30</v>
      </c>
      <c r="E12" s="47">
        <v>3</v>
      </c>
      <c r="F12" s="47">
        <f t="shared" si="0"/>
        <v>27</v>
      </c>
      <c r="G12" s="49">
        <f t="shared" si="1"/>
        <v>10</v>
      </c>
      <c r="H12" s="47"/>
    </row>
    <row r="13" spans="1:8" ht="15.75">
      <c r="A13" s="47">
        <v>7</v>
      </c>
      <c r="B13" s="48" t="s">
        <v>253</v>
      </c>
      <c r="C13" s="47" t="s">
        <v>248</v>
      </c>
      <c r="D13" s="47">
        <v>15</v>
      </c>
      <c r="E13" s="47">
        <v>2</v>
      </c>
      <c r="F13" s="47">
        <f t="shared" si="0"/>
        <v>13</v>
      </c>
      <c r="G13" s="49">
        <f t="shared" si="1"/>
        <v>13.3</v>
      </c>
      <c r="H13" s="47"/>
    </row>
    <row r="14" spans="1:8" ht="15.75">
      <c r="A14" s="47">
        <v>8</v>
      </c>
      <c r="B14" s="48" t="s">
        <v>254</v>
      </c>
      <c r="C14" s="47" t="s">
        <v>248</v>
      </c>
      <c r="D14" s="47">
        <v>15</v>
      </c>
      <c r="E14" s="47">
        <v>2</v>
      </c>
      <c r="F14" s="47">
        <f t="shared" si="0"/>
        <v>13</v>
      </c>
      <c r="G14" s="49">
        <f t="shared" si="1"/>
        <v>13.3</v>
      </c>
      <c r="H14" s="47"/>
    </row>
    <row r="15" spans="1:8" ht="15.75">
      <c r="A15" s="47">
        <v>9</v>
      </c>
      <c r="B15" s="48" t="s">
        <v>255</v>
      </c>
      <c r="C15" s="47" t="s">
        <v>248</v>
      </c>
      <c r="D15" s="47">
        <v>15</v>
      </c>
      <c r="E15" s="47">
        <v>2</v>
      </c>
      <c r="F15" s="47">
        <f t="shared" si="0"/>
        <v>13</v>
      </c>
      <c r="G15" s="49">
        <f t="shared" si="1"/>
        <v>13.3</v>
      </c>
      <c r="H15" s="47"/>
    </row>
    <row r="16" spans="1:8" ht="15.75">
      <c r="A16" s="47">
        <v>10</v>
      </c>
      <c r="B16" s="48" t="s">
        <v>256</v>
      </c>
      <c r="C16" s="47" t="s">
        <v>248</v>
      </c>
      <c r="D16" s="47">
        <v>15</v>
      </c>
      <c r="E16" s="47">
        <v>2</v>
      </c>
      <c r="F16" s="47">
        <f t="shared" si="0"/>
        <v>13</v>
      </c>
      <c r="G16" s="49">
        <f t="shared" si="1"/>
        <v>13.3</v>
      </c>
      <c r="H16" s="47"/>
    </row>
    <row r="17" spans="1:8" ht="31.5">
      <c r="A17" s="47">
        <v>11</v>
      </c>
      <c r="B17" s="48" t="s">
        <v>257</v>
      </c>
      <c r="C17" s="47" t="s">
        <v>248</v>
      </c>
      <c r="D17" s="47">
        <v>10</v>
      </c>
      <c r="E17" s="47">
        <v>1</v>
      </c>
      <c r="F17" s="47">
        <f t="shared" si="0"/>
        <v>9</v>
      </c>
      <c r="G17" s="49">
        <f t="shared" si="1"/>
        <v>10</v>
      </c>
      <c r="H17" s="47"/>
    </row>
    <row r="18" spans="1:8" ht="15.75">
      <c r="A18" s="47">
        <v>12</v>
      </c>
      <c r="B18" s="48" t="s">
        <v>258</v>
      </c>
      <c r="C18" s="47" t="s">
        <v>248</v>
      </c>
      <c r="D18" s="47">
        <v>10</v>
      </c>
      <c r="E18" s="47">
        <v>1</v>
      </c>
      <c r="F18" s="47">
        <f t="shared" si="0"/>
        <v>9</v>
      </c>
      <c r="G18" s="49">
        <f t="shared" si="1"/>
        <v>10</v>
      </c>
      <c r="H18" s="47"/>
    </row>
    <row r="19" spans="1:8" ht="15.75">
      <c r="A19" s="47">
        <v>13</v>
      </c>
      <c r="B19" s="48" t="s">
        <v>259</v>
      </c>
      <c r="C19" s="47" t="s">
        <v>248</v>
      </c>
      <c r="D19" s="47">
        <v>30</v>
      </c>
      <c r="E19" s="47">
        <v>3</v>
      </c>
      <c r="F19" s="47">
        <f t="shared" si="0"/>
        <v>27</v>
      </c>
      <c r="G19" s="49">
        <f t="shared" si="1"/>
        <v>10</v>
      </c>
      <c r="H19" s="47"/>
    </row>
    <row r="20" spans="1:8" ht="15.75">
      <c r="A20" s="47">
        <v>14</v>
      </c>
      <c r="B20" s="48" t="s">
        <v>260</v>
      </c>
      <c r="C20" s="47" t="s">
        <v>248</v>
      </c>
      <c r="D20" s="47">
        <v>7</v>
      </c>
      <c r="E20" s="47">
        <v>1</v>
      </c>
      <c r="F20" s="47">
        <f t="shared" si="0"/>
        <v>6</v>
      </c>
      <c r="G20" s="49">
        <f t="shared" si="1"/>
        <v>14.3</v>
      </c>
      <c r="H20" s="47"/>
    </row>
    <row r="21" spans="1:8" ht="15.75">
      <c r="A21" s="47">
        <v>15</v>
      </c>
      <c r="B21" s="48" t="s">
        <v>261</v>
      </c>
      <c r="C21" s="47" t="s">
        <v>248</v>
      </c>
      <c r="D21" s="47">
        <v>7</v>
      </c>
      <c r="E21" s="47">
        <v>1</v>
      </c>
      <c r="F21" s="47">
        <f t="shared" si="0"/>
        <v>6</v>
      </c>
      <c r="G21" s="49">
        <f t="shared" si="1"/>
        <v>14.3</v>
      </c>
      <c r="H21" s="47"/>
    </row>
    <row r="22" spans="1:8" ht="15.75">
      <c r="A22" s="47">
        <v>16</v>
      </c>
      <c r="B22" s="48" t="s">
        <v>262</v>
      </c>
      <c r="C22" s="47" t="s">
        <v>248</v>
      </c>
      <c r="D22" s="47">
        <v>7</v>
      </c>
      <c r="E22" s="47">
        <v>1</v>
      </c>
      <c r="F22" s="47">
        <f t="shared" si="0"/>
        <v>6</v>
      </c>
      <c r="G22" s="49">
        <f t="shared" si="1"/>
        <v>14.3</v>
      </c>
      <c r="H22" s="47"/>
    </row>
    <row r="23" spans="1:8" ht="31.5">
      <c r="A23" s="47">
        <v>17</v>
      </c>
      <c r="B23" s="48" t="s">
        <v>263</v>
      </c>
      <c r="C23" s="47" t="s">
        <v>248</v>
      </c>
      <c r="D23" s="47">
        <v>30</v>
      </c>
      <c r="E23" s="47">
        <v>3</v>
      </c>
      <c r="F23" s="47">
        <f t="shared" si="0"/>
        <v>27</v>
      </c>
      <c r="G23" s="49">
        <f t="shared" si="1"/>
        <v>10</v>
      </c>
      <c r="H23" s="47"/>
    </row>
    <row r="24" spans="1:8" ht="47.25">
      <c r="A24" s="47">
        <v>18</v>
      </c>
      <c r="B24" s="48" t="s">
        <v>264</v>
      </c>
      <c r="C24" s="47" t="s">
        <v>246</v>
      </c>
      <c r="D24" s="47">
        <v>7</v>
      </c>
      <c r="E24" s="47">
        <v>1</v>
      </c>
      <c r="F24" s="47">
        <f t="shared" si="0"/>
        <v>6</v>
      </c>
      <c r="G24" s="49">
        <f t="shared" si="1"/>
        <v>14.3</v>
      </c>
      <c r="H24" s="47"/>
    </row>
    <row r="25" spans="1:8" ht="31.5">
      <c r="A25" s="47">
        <v>19</v>
      </c>
      <c r="B25" s="48" t="s">
        <v>265</v>
      </c>
      <c r="C25" s="47" t="s">
        <v>248</v>
      </c>
      <c r="D25" s="47">
        <v>7</v>
      </c>
      <c r="E25" s="47">
        <v>1</v>
      </c>
      <c r="F25" s="47">
        <f t="shared" si="0"/>
        <v>6</v>
      </c>
      <c r="G25" s="49">
        <f t="shared" si="1"/>
        <v>14.3</v>
      </c>
      <c r="H25" s="47"/>
    </row>
    <row r="26" spans="1:8" ht="31.5">
      <c r="A26" s="47">
        <v>20</v>
      </c>
      <c r="B26" s="48" t="s">
        <v>266</v>
      </c>
      <c r="C26" s="47" t="s">
        <v>248</v>
      </c>
      <c r="D26" s="47">
        <v>7</v>
      </c>
      <c r="E26" s="47">
        <v>1</v>
      </c>
      <c r="F26" s="47">
        <f t="shared" si="0"/>
        <v>6</v>
      </c>
      <c r="G26" s="49">
        <f t="shared" si="1"/>
        <v>14.3</v>
      </c>
      <c r="H26" s="47"/>
    </row>
    <row r="27" spans="1:8" ht="15.75">
      <c r="A27" s="47">
        <v>21</v>
      </c>
      <c r="B27" s="48" t="s">
        <v>267</v>
      </c>
      <c r="C27" s="47" t="s">
        <v>248</v>
      </c>
      <c r="D27" s="47">
        <v>30</v>
      </c>
      <c r="E27" s="47">
        <v>1</v>
      </c>
      <c r="F27" s="47">
        <f t="shared" si="0"/>
        <v>29</v>
      </c>
      <c r="G27" s="49">
        <f t="shared" si="1"/>
        <v>3.3</v>
      </c>
      <c r="H27" s="47"/>
    </row>
    <row r="28" spans="1:8" ht="15.75">
      <c r="A28" s="47">
        <v>22</v>
      </c>
      <c r="B28" s="48" t="s">
        <v>268</v>
      </c>
      <c r="C28" s="47" t="s">
        <v>248</v>
      </c>
      <c r="D28" s="47">
        <v>7</v>
      </c>
      <c r="E28" s="47">
        <v>1</v>
      </c>
      <c r="F28" s="47">
        <f t="shared" si="0"/>
        <v>6</v>
      </c>
      <c r="G28" s="49">
        <f t="shared" si="1"/>
        <v>14.3</v>
      </c>
      <c r="H28" s="47"/>
    </row>
    <row r="29" spans="1:8" ht="15.75">
      <c r="A29" s="47">
        <v>23</v>
      </c>
      <c r="B29" s="48" t="s">
        <v>269</v>
      </c>
      <c r="C29" s="47" t="s">
        <v>248</v>
      </c>
      <c r="D29" s="47">
        <v>7</v>
      </c>
      <c r="E29" s="47">
        <v>1</v>
      </c>
      <c r="F29" s="47">
        <f t="shared" si="0"/>
        <v>6</v>
      </c>
      <c r="G29" s="49">
        <f t="shared" si="1"/>
        <v>14.3</v>
      </c>
      <c r="H29" s="47"/>
    </row>
    <row r="30" spans="1:8" ht="15.75">
      <c r="A30" s="47">
        <v>24</v>
      </c>
      <c r="B30" s="48" t="s">
        <v>270</v>
      </c>
      <c r="C30" s="47" t="s">
        <v>248</v>
      </c>
      <c r="D30" s="47">
        <v>7</v>
      </c>
      <c r="E30" s="47">
        <v>1</v>
      </c>
      <c r="F30" s="47">
        <f t="shared" si="0"/>
        <v>6</v>
      </c>
      <c r="G30" s="49">
        <f t="shared" si="1"/>
        <v>14.3</v>
      </c>
      <c r="H30" s="47"/>
    </row>
    <row r="31" spans="1:8" ht="31.5">
      <c r="A31" s="47">
        <v>25</v>
      </c>
      <c r="B31" s="48" t="s">
        <v>271</v>
      </c>
      <c r="C31" s="47" t="s">
        <v>248</v>
      </c>
      <c r="D31" s="47">
        <v>30</v>
      </c>
      <c r="E31" s="47">
        <v>3</v>
      </c>
      <c r="F31" s="47">
        <f t="shared" si="0"/>
        <v>27</v>
      </c>
      <c r="G31" s="49">
        <f t="shared" si="1"/>
        <v>10</v>
      </c>
      <c r="H31" s="47"/>
    </row>
    <row r="32" spans="1:8" ht="31.5">
      <c r="A32" s="47">
        <v>26</v>
      </c>
      <c r="B32" s="48" t="s">
        <v>272</v>
      </c>
      <c r="C32" s="47" t="s">
        <v>248</v>
      </c>
      <c r="D32" s="47">
        <v>7</v>
      </c>
      <c r="E32" s="47">
        <v>1</v>
      </c>
      <c r="F32" s="47">
        <f t="shared" si="0"/>
        <v>6</v>
      </c>
      <c r="G32" s="49">
        <f t="shared" si="1"/>
        <v>14.3</v>
      </c>
      <c r="H32" s="47"/>
    </row>
    <row r="33" spans="1:8" ht="31.5">
      <c r="A33" s="47">
        <v>27</v>
      </c>
      <c r="B33" s="48" t="s">
        <v>273</v>
      </c>
      <c r="C33" s="47" t="s">
        <v>248</v>
      </c>
      <c r="D33" s="47">
        <v>7</v>
      </c>
      <c r="E33" s="47">
        <v>1</v>
      </c>
      <c r="F33" s="47">
        <f t="shared" si="0"/>
        <v>6</v>
      </c>
      <c r="G33" s="49">
        <f t="shared" si="1"/>
        <v>14.3</v>
      </c>
      <c r="H33" s="47"/>
    </row>
    <row r="34" spans="1:8" ht="31.5">
      <c r="A34" s="47">
        <v>28</v>
      </c>
      <c r="B34" s="48" t="s">
        <v>274</v>
      </c>
      <c r="C34" s="47" t="s">
        <v>248</v>
      </c>
      <c r="D34" s="47">
        <v>7</v>
      </c>
      <c r="E34" s="47">
        <v>1</v>
      </c>
      <c r="F34" s="47">
        <f t="shared" si="0"/>
        <v>6</v>
      </c>
      <c r="G34" s="49">
        <f t="shared" si="1"/>
        <v>14.3</v>
      </c>
      <c r="H34" s="47"/>
    </row>
    <row r="35" spans="1:8" ht="15.75">
      <c r="A35" s="47">
        <v>29</v>
      </c>
      <c r="B35" s="48" t="s">
        <v>275</v>
      </c>
      <c r="C35" s="47" t="s">
        <v>248</v>
      </c>
      <c r="D35" s="47">
        <v>30</v>
      </c>
      <c r="E35" s="47">
        <v>3</v>
      </c>
      <c r="F35" s="47">
        <f t="shared" si="0"/>
        <v>27</v>
      </c>
      <c r="G35" s="49">
        <f t="shared" si="1"/>
        <v>10</v>
      </c>
      <c r="H35" s="47"/>
    </row>
    <row r="36" spans="1:8" ht="15.75">
      <c r="A36" s="47">
        <v>30</v>
      </c>
      <c r="B36" s="48" t="s">
        <v>276</v>
      </c>
      <c r="C36" s="47" t="s">
        <v>248</v>
      </c>
      <c r="D36" s="47">
        <v>7</v>
      </c>
      <c r="E36" s="47">
        <v>1</v>
      </c>
      <c r="F36" s="47">
        <f t="shared" si="0"/>
        <v>6</v>
      </c>
      <c r="G36" s="49">
        <f t="shared" si="1"/>
        <v>14.3</v>
      </c>
      <c r="H36" s="47"/>
    </row>
    <row r="37" spans="1:8" ht="31.5">
      <c r="A37" s="47">
        <v>31</v>
      </c>
      <c r="B37" s="48" t="s">
        <v>277</v>
      </c>
      <c r="C37" s="47" t="s">
        <v>248</v>
      </c>
      <c r="D37" s="47">
        <v>7</v>
      </c>
      <c r="E37" s="47">
        <v>1</v>
      </c>
      <c r="F37" s="47">
        <f t="shared" si="0"/>
        <v>6</v>
      </c>
      <c r="G37" s="49">
        <f t="shared" si="1"/>
        <v>14.3</v>
      </c>
      <c r="H37" s="47"/>
    </row>
    <row r="38" spans="1:8" ht="31.5">
      <c r="A38" s="47">
        <v>32</v>
      </c>
      <c r="B38" s="48" t="s">
        <v>278</v>
      </c>
      <c r="C38" s="47" t="s">
        <v>248</v>
      </c>
      <c r="D38" s="47">
        <v>7</v>
      </c>
      <c r="E38" s="47">
        <v>1</v>
      </c>
      <c r="F38" s="47">
        <f t="shared" si="0"/>
        <v>6</v>
      </c>
      <c r="G38" s="49">
        <f t="shared" si="1"/>
        <v>14.3</v>
      </c>
      <c r="H38" s="47"/>
    </row>
    <row r="39" spans="1:8" ht="31.5">
      <c r="A39" s="47">
        <v>33</v>
      </c>
      <c r="B39" s="48" t="s">
        <v>279</v>
      </c>
      <c r="C39" s="47" t="s">
        <v>248</v>
      </c>
      <c r="D39" s="47">
        <v>30</v>
      </c>
      <c r="E39" s="47">
        <v>3</v>
      </c>
      <c r="F39" s="47">
        <f t="shared" si="0"/>
        <v>27</v>
      </c>
      <c r="G39" s="49">
        <f t="shared" si="1"/>
        <v>10</v>
      </c>
      <c r="H39" s="47"/>
    </row>
    <row r="40" spans="1:8" ht="31.5">
      <c r="A40" s="47">
        <v>34</v>
      </c>
      <c r="B40" s="48" t="s">
        <v>280</v>
      </c>
      <c r="C40" s="47" t="s">
        <v>248</v>
      </c>
      <c r="D40" s="47">
        <v>30</v>
      </c>
      <c r="E40" s="47">
        <v>3</v>
      </c>
      <c r="F40" s="47">
        <f t="shared" si="0"/>
        <v>27</v>
      </c>
      <c r="G40" s="49">
        <f t="shared" si="1"/>
        <v>10</v>
      </c>
      <c r="H40" s="47"/>
    </row>
    <row r="41" spans="1:8" ht="31.5">
      <c r="A41" s="47">
        <v>35</v>
      </c>
      <c r="B41" s="48" t="s">
        <v>281</v>
      </c>
      <c r="C41" s="47" t="s">
        <v>248</v>
      </c>
      <c r="D41" s="47">
        <v>7</v>
      </c>
      <c r="E41" s="47">
        <v>1</v>
      </c>
      <c r="F41" s="47">
        <f t="shared" si="0"/>
        <v>6</v>
      </c>
      <c r="G41" s="49">
        <f t="shared" si="1"/>
        <v>14.3</v>
      </c>
      <c r="H41" s="47"/>
    </row>
    <row r="42" spans="1:8" ht="31.5">
      <c r="A42" s="47">
        <v>36</v>
      </c>
      <c r="B42" s="48" t="s">
        <v>282</v>
      </c>
      <c r="C42" s="47" t="s">
        <v>248</v>
      </c>
      <c r="D42" s="47">
        <v>7</v>
      </c>
      <c r="E42" s="47">
        <v>1</v>
      </c>
      <c r="F42" s="47">
        <f t="shared" si="0"/>
        <v>6</v>
      </c>
      <c r="G42" s="49">
        <f t="shared" si="1"/>
        <v>14.3</v>
      </c>
      <c r="H42" s="47"/>
    </row>
    <row r="43" spans="1:8" ht="31.5">
      <c r="A43" s="47">
        <v>37</v>
      </c>
      <c r="B43" s="48" t="s">
        <v>283</v>
      </c>
      <c r="C43" s="47" t="s">
        <v>248</v>
      </c>
      <c r="D43" s="47">
        <v>7</v>
      </c>
      <c r="E43" s="47">
        <v>1</v>
      </c>
      <c r="F43" s="47">
        <f t="shared" si="0"/>
        <v>6</v>
      </c>
      <c r="G43" s="49">
        <f t="shared" si="1"/>
        <v>14.3</v>
      </c>
      <c r="H43" s="47"/>
    </row>
    <row r="44" spans="1:8" ht="15.75">
      <c r="A44" s="47">
        <v>38</v>
      </c>
      <c r="B44" s="48" t="s">
        <v>284</v>
      </c>
      <c r="C44" s="47" t="s">
        <v>248</v>
      </c>
      <c r="D44" s="47">
        <v>30</v>
      </c>
      <c r="E44" s="47">
        <v>3</v>
      </c>
      <c r="F44" s="47">
        <f t="shared" si="0"/>
        <v>27</v>
      </c>
      <c r="G44" s="49">
        <f t="shared" si="1"/>
        <v>10</v>
      </c>
      <c r="H44" s="47"/>
    </row>
    <row r="45" spans="1:8" ht="47.25">
      <c r="A45" s="47">
        <v>39</v>
      </c>
      <c r="B45" s="48" t="s">
        <v>285</v>
      </c>
      <c r="C45" s="47" t="s">
        <v>246</v>
      </c>
      <c r="D45" s="47">
        <v>7</v>
      </c>
      <c r="E45" s="47">
        <v>1</v>
      </c>
      <c r="F45" s="47">
        <f t="shared" si="0"/>
        <v>6</v>
      </c>
      <c r="G45" s="49">
        <f t="shared" si="1"/>
        <v>14.3</v>
      </c>
      <c r="H45" s="47"/>
    </row>
    <row r="46" spans="1:8" ht="15.75">
      <c r="A46" s="47">
        <v>40</v>
      </c>
      <c r="B46" s="48" t="s">
        <v>286</v>
      </c>
      <c r="C46" s="47" t="s">
        <v>248</v>
      </c>
      <c r="D46" s="47">
        <v>7</v>
      </c>
      <c r="E46" s="47">
        <v>1</v>
      </c>
      <c r="F46" s="47">
        <f t="shared" si="0"/>
        <v>6</v>
      </c>
      <c r="G46" s="49">
        <f t="shared" si="1"/>
        <v>14.3</v>
      </c>
      <c r="H46" s="47"/>
    </row>
    <row r="47" spans="1:8" ht="15.75">
      <c r="A47" s="47">
        <v>41</v>
      </c>
      <c r="B47" s="48" t="s">
        <v>287</v>
      </c>
      <c r="C47" s="47" t="s">
        <v>248</v>
      </c>
      <c r="D47" s="47">
        <v>7</v>
      </c>
      <c r="E47" s="47">
        <v>1</v>
      </c>
      <c r="F47" s="47">
        <f t="shared" si="0"/>
        <v>6</v>
      </c>
      <c r="G47" s="49">
        <f t="shared" si="1"/>
        <v>14.3</v>
      </c>
      <c r="H47" s="47"/>
    </row>
    <row r="48" spans="1:8" ht="31.5">
      <c r="A48" s="47">
        <v>42</v>
      </c>
      <c r="B48" s="48" t="s">
        <v>288</v>
      </c>
      <c r="C48" s="47" t="s">
        <v>248</v>
      </c>
      <c r="D48" s="47">
        <v>30</v>
      </c>
      <c r="E48" s="47">
        <v>3</v>
      </c>
      <c r="F48" s="47">
        <f t="shared" si="0"/>
        <v>27</v>
      </c>
      <c r="G48" s="49">
        <f t="shared" si="1"/>
        <v>10</v>
      </c>
      <c r="H48" s="47"/>
    </row>
    <row r="49" spans="1:8" ht="31.5">
      <c r="A49" s="47">
        <v>43</v>
      </c>
      <c r="B49" s="48" t="s">
        <v>289</v>
      </c>
      <c r="C49" s="47" t="s">
        <v>248</v>
      </c>
      <c r="D49" s="47">
        <v>7</v>
      </c>
      <c r="E49" s="47">
        <v>1</v>
      </c>
      <c r="F49" s="47">
        <f t="shared" si="0"/>
        <v>6</v>
      </c>
      <c r="G49" s="49">
        <f t="shared" si="1"/>
        <v>14.3</v>
      </c>
      <c r="H49" s="47"/>
    </row>
    <row r="50" spans="1:8" ht="31.5">
      <c r="A50" s="47">
        <v>44</v>
      </c>
      <c r="B50" s="48" t="s">
        <v>290</v>
      </c>
      <c r="C50" s="47" t="s">
        <v>248</v>
      </c>
      <c r="D50" s="47">
        <v>7</v>
      </c>
      <c r="E50" s="47">
        <v>1</v>
      </c>
      <c r="F50" s="47">
        <f t="shared" si="0"/>
        <v>6</v>
      </c>
      <c r="G50" s="49">
        <f t="shared" si="1"/>
        <v>14.3</v>
      </c>
      <c r="H50" s="47"/>
    </row>
    <row r="51" spans="1:8" ht="31.5">
      <c r="A51" s="47">
        <v>45</v>
      </c>
      <c r="B51" s="48" t="s">
        <v>291</v>
      </c>
      <c r="C51" s="47" t="s">
        <v>248</v>
      </c>
      <c r="D51" s="47">
        <v>7</v>
      </c>
      <c r="E51" s="47">
        <v>1</v>
      </c>
      <c r="F51" s="47">
        <f t="shared" si="0"/>
        <v>6</v>
      </c>
      <c r="G51" s="49">
        <f t="shared" si="1"/>
        <v>14.3</v>
      </c>
      <c r="H51" s="47"/>
    </row>
    <row r="52" spans="1:8" ht="15.75">
      <c r="A52" s="47">
        <v>46</v>
      </c>
      <c r="B52" s="48" t="s">
        <v>292</v>
      </c>
      <c r="C52" s="47" t="s">
        <v>248</v>
      </c>
      <c r="D52" s="47">
        <v>30</v>
      </c>
      <c r="E52" s="47">
        <v>3</v>
      </c>
      <c r="F52" s="47">
        <f t="shared" si="0"/>
        <v>27</v>
      </c>
      <c r="G52" s="49">
        <f t="shared" si="1"/>
        <v>10</v>
      </c>
      <c r="H52" s="47"/>
    </row>
    <row r="53" spans="1:8" ht="15.75">
      <c r="A53" s="47">
        <v>47</v>
      </c>
      <c r="B53" s="48" t="s">
        <v>293</v>
      </c>
      <c r="C53" s="47" t="s">
        <v>248</v>
      </c>
      <c r="D53" s="47">
        <v>7</v>
      </c>
      <c r="E53" s="47">
        <v>1</v>
      </c>
      <c r="F53" s="47">
        <f t="shared" si="0"/>
        <v>6</v>
      </c>
      <c r="G53" s="49">
        <f t="shared" si="1"/>
        <v>14.3</v>
      </c>
      <c r="H53" s="47"/>
    </row>
    <row r="54" spans="1:8" ht="15.75">
      <c r="A54" s="47">
        <v>48</v>
      </c>
      <c r="B54" s="48" t="s">
        <v>294</v>
      </c>
      <c r="C54" s="47" t="s">
        <v>248</v>
      </c>
      <c r="D54" s="47">
        <v>7</v>
      </c>
      <c r="E54" s="47">
        <v>1</v>
      </c>
      <c r="F54" s="47">
        <f t="shared" si="0"/>
        <v>6</v>
      </c>
      <c r="G54" s="49">
        <f t="shared" si="1"/>
        <v>14.3</v>
      </c>
      <c r="H54" s="47"/>
    </row>
    <row r="55" spans="1:8" ht="15.75">
      <c r="A55" s="47">
        <v>49</v>
      </c>
      <c r="B55" s="48" t="s">
        <v>295</v>
      </c>
      <c r="C55" s="47" t="s">
        <v>248</v>
      </c>
      <c r="D55" s="47">
        <v>7</v>
      </c>
      <c r="E55" s="47">
        <v>1</v>
      </c>
      <c r="F55" s="47">
        <f t="shared" si="0"/>
        <v>6</v>
      </c>
      <c r="G55" s="49">
        <f t="shared" si="1"/>
        <v>14.3</v>
      </c>
      <c r="H55" s="47"/>
    </row>
    <row r="56" spans="1:8" ht="15.75">
      <c r="A56" s="45" t="s">
        <v>296</v>
      </c>
      <c r="B56" s="46" t="s">
        <v>297</v>
      </c>
      <c r="C56" s="45"/>
      <c r="D56" s="45"/>
      <c r="E56" s="45"/>
      <c r="F56" s="47"/>
      <c r="G56" s="49"/>
      <c r="H56" s="45"/>
    </row>
    <row r="57" spans="1:8" ht="31.5">
      <c r="A57" s="47">
        <v>50</v>
      </c>
      <c r="B57" s="48" t="s">
        <v>298</v>
      </c>
      <c r="C57" s="47" t="s">
        <v>248</v>
      </c>
      <c r="D57" s="47">
        <v>15</v>
      </c>
      <c r="E57" s="47">
        <v>2</v>
      </c>
      <c r="F57" s="47">
        <f t="shared" si="0"/>
        <v>13</v>
      </c>
      <c r="G57" s="49">
        <f t="shared" si="1"/>
        <v>13.3</v>
      </c>
      <c r="H57" s="47"/>
    </row>
    <row r="58" spans="1:8" ht="15.75">
      <c r="A58" s="47">
        <v>51</v>
      </c>
      <c r="B58" s="48" t="s">
        <v>299</v>
      </c>
      <c r="C58" s="47" t="s">
        <v>248</v>
      </c>
      <c r="D58" s="47">
        <v>15</v>
      </c>
      <c r="E58" s="47">
        <v>2</v>
      </c>
      <c r="F58" s="47">
        <f t="shared" si="0"/>
        <v>13</v>
      </c>
      <c r="G58" s="49">
        <f t="shared" si="1"/>
        <v>13.3</v>
      </c>
      <c r="H58" s="47"/>
    </row>
    <row r="59" spans="1:8" ht="15.75">
      <c r="A59" s="47">
        <v>52</v>
      </c>
      <c r="B59" s="48" t="s">
        <v>300</v>
      </c>
      <c r="C59" s="47" t="s">
        <v>248</v>
      </c>
      <c r="D59" s="47">
        <v>15</v>
      </c>
      <c r="E59" s="47">
        <v>2</v>
      </c>
      <c r="F59" s="47">
        <f t="shared" si="0"/>
        <v>13</v>
      </c>
      <c r="G59" s="49">
        <f t="shared" si="1"/>
        <v>13.3</v>
      </c>
      <c r="H59" s="47"/>
    </row>
    <row r="60" spans="1:8" ht="15.75">
      <c r="A60" s="47">
        <v>53</v>
      </c>
      <c r="B60" s="48" t="s">
        <v>301</v>
      </c>
      <c r="C60" s="47" t="s">
        <v>248</v>
      </c>
      <c r="D60" s="47">
        <v>15</v>
      </c>
      <c r="E60" s="47">
        <v>2</v>
      </c>
      <c r="F60" s="47">
        <f t="shared" si="0"/>
        <v>13</v>
      </c>
      <c r="G60" s="49">
        <f t="shared" si="1"/>
        <v>13.3</v>
      </c>
      <c r="H60" s="47"/>
    </row>
    <row r="61" spans="1:8" ht="31.5">
      <c r="A61" s="47">
        <v>54</v>
      </c>
      <c r="B61" s="48" t="s">
        <v>302</v>
      </c>
      <c r="C61" s="47" t="s">
        <v>248</v>
      </c>
      <c r="D61" s="47">
        <v>10</v>
      </c>
      <c r="E61" s="47">
        <v>1</v>
      </c>
      <c r="F61" s="47">
        <f t="shared" si="0"/>
        <v>9</v>
      </c>
      <c r="G61" s="49">
        <f t="shared" si="1"/>
        <v>10</v>
      </c>
      <c r="H61" s="47"/>
    </row>
    <row r="62" spans="1:8" ht="31.5">
      <c r="A62" s="47">
        <v>55</v>
      </c>
      <c r="B62" s="48" t="s">
        <v>303</v>
      </c>
      <c r="C62" s="47" t="s">
        <v>248</v>
      </c>
      <c r="D62" s="47">
        <v>10</v>
      </c>
      <c r="E62" s="47">
        <v>1</v>
      </c>
      <c r="F62" s="47">
        <f t="shared" si="0"/>
        <v>9</v>
      </c>
      <c r="G62" s="49">
        <f t="shared" si="1"/>
        <v>10</v>
      </c>
      <c r="H62" s="47"/>
    </row>
    <row r="63" spans="1:8" ht="15.75">
      <c r="A63" s="45" t="s">
        <v>304</v>
      </c>
      <c r="B63" s="46" t="s">
        <v>305</v>
      </c>
      <c r="C63" s="46"/>
      <c r="D63" s="46"/>
      <c r="E63" s="46"/>
      <c r="F63" s="47"/>
      <c r="G63" s="49"/>
      <c r="H63" s="46"/>
    </row>
    <row r="64" spans="1:8" ht="47.25">
      <c r="A64" s="47">
        <v>56</v>
      </c>
      <c r="B64" s="48" t="s">
        <v>306</v>
      </c>
      <c r="C64" s="47" t="s">
        <v>248</v>
      </c>
      <c r="D64" s="47">
        <v>12</v>
      </c>
      <c r="E64" s="47">
        <v>2</v>
      </c>
      <c r="F64" s="47">
        <f t="shared" si="0"/>
        <v>10</v>
      </c>
      <c r="G64" s="49">
        <f t="shared" si="1"/>
        <v>16.7</v>
      </c>
      <c r="H64" s="47"/>
    </row>
    <row r="65" spans="1:8" ht="47.25">
      <c r="A65" s="47">
        <v>57</v>
      </c>
      <c r="B65" s="48" t="s">
        <v>307</v>
      </c>
      <c r="C65" s="47" t="s">
        <v>248</v>
      </c>
      <c r="D65" s="47">
        <v>7</v>
      </c>
      <c r="E65" s="47">
        <v>1</v>
      </c>
      <c r="F65" s="47">
        <f t="shared" si="0"/>
        <v>6</v>
      </c>
      <c r="G65" s="49">
        <f t="shared" si="1"/>
        <v>14.3</v>
      </c>
      <c r="H65" s="47"/>
    </row>
    <row r="66" spans="1:8" ht="47.25">
      <c r="A66" s="47">
        <v>58</v>
      </c>
      <c r="B66" s="48" t="s">
        <v>308</v>
      </c>
      <c r="C66" s="47" t="s">
        <v>246</v>
      </c>
      <c r="D66" s="47">
        <v>7</v>
      </c>
      <c r="E66" s="47">
        <v>1</v>
      </c>
      <c r="F66" s="47">
        <f t="shared" si="0"/>
        <v>6</v>
      </c>
      <c r="G66" s="49">
        <f t="shared" si="1"/>
        <v>14.3</v>
      </c>
      <c r="H66" s="47"/>
    </row>
    <row r="67" spans="1:8" ht="47.25">
      <c r="A67" s="47">
        <v>59</v>
      </c>
      <c r="B67" s="48" t="s">
        <v>309</v>
      </c>
      <c r="C67" s="47" t="s">
        <v>248</v>
      </c>
      <c r="D67" s="47">
        <v>12</v>
      </c>
      <c r="E67" s="47">
        <v>2</v>
      </c>
      <c r="F67" s="47">
        <f t="shared" si="0"/>
        <v>10</v>
      </c>
      <c r="G67" s="49">
        <f t="shared" si="1"/>
        <v>16.7</v>
      </c>
      <c r="H67" s="47"/>
    </row>
    <row r="68" spans="1:8" ht="47.25">
      <c r="A68" s="47">
        <v>60</v>
      </c>
      <c r="B68" s="48" t="s">
        <v>310</v>
      </c>
      <c r="C68" s="47" t="s">
        <v>248</v>
      </c>
      <c r="D68" s="47">
        <v>7</v>
      </c>
      <c r="E68" s="47">
        <v>1</v>
      </c>
      <c r="F68" s="47">
        <f t="shared" si="0"/>
        <v>6</v>
      </c>
      <c r="G68" s="49">
        <f t="shared" si="1"/>
        <v>14.3</v>
      </c>
      <c r="H68" s="47"/>
    </row>
    <row r="69" spans="1:8" ht="47.25">
      <c r="A69" s="47">
        <v>61</v>
      </c>
      <c r="B69" s="48" t="s">
        <v>311</v>
      </c>
      <c r="C69" s="47" t="s">
        <v>248</v>
      </c>
      <c r="D69" s="47">
        <v>7</v>
      </c>
      <c r="E69" s="47">
        <v>1</v>
      </c>
      <c r="F69" s="47">
        <f t="shared" si="0"/>
        <v>6</v>
      </c>
      <c r="G69" s="49">
        <f t="shared" si="1"/>
        <v>14.3</v>
      </c>
      <c r="H69" s="47"/>
    </row>
    <row r="70" spans="1:8" ht="47.25">
      <c r="A70" s="47">
        <v>62</v>
      </c>
      <c r="B70" s="48" t="s">
        <v>312</v>
      </c>
      <c r="C70" s="47" t="s">
        <v>248</v>
      </c>
      <c r="D70" s="47">
        <v>12</v>
      </c>
      <c r="E70" s="47">
        <v>2</v>
      </c>
      <c r="F70" s="47">
        <f t="shared" si="0"/>
        <v>10</v>
      </c>
      <c r="G70" s="49">
        <f t="shared" si="1"/>
        <v>16.7</v>
      </c>
      <c r="H70" s="47"/>
    </row>
    <row r="71" spans="1:8" ht="47.25">
      <c r="A71" s="47">
        <v>63</v>
      </c>
      <c r="B71" s="48" t="s">
        <v>313</v>
      </c>
      <c r="C71" s="47" t="s">
        <v>248</v>
      </c>
      <c r="D71" s="47">
        <v>7</v>
      </c>
      <c r="E71" s="47">
        <v>1</v>
      </c>
      <c r="F71" s="47">
        <f t="shared" si="0"/>
        <v>6</v>
      </c>
      <c r="G71" s="49">
        <f t="shared" si="1"/>
        <v>14.3</v>
      </c>
      <c r="H71" s="47"/>
    </row>
    <row r="72" spans="1:8" ht="47.25">
      <c r="A72" s="47">
        <v>64</v>
      </c>
      <c r="B72" s="48" t="s">
        <v>314</v>
      </c>
      <c r="C72" s="47" t="s">
        <v>248</v>
      </c>
      <c r="D72" s="47">
        <v>7</v>
      </c>
      <c r="E72" s="47">
        <v>1</v>
      </c>
      <c r="F72" s="47">
        <f aca="true" t="shared" si="2" ref="F72:F89">D72-E72</f>
        <v>6</v>
      </c>
      <c r="G72" s="49">
        <f aca="true" t="shared" si="3" ref="G72:G89">ROUND((E72/D72)*100,1)</f>
        <v>14.3</v>
      </c>
      <c r="H72" s="47"/>
    </row>
    <row r="73" spans="1:8" ht="31.5">
      <c r="A73" s="47">
        <v>65</v>
      </c>
      <c r="B73" s="48" t="s">
        <v>315</v>
      </c>
      <c r="C73" s="47" t="s">
        <v>248</v>
      </c>
      <c r="D73" s="47">
        <v>20</v>
      </c>
      <c r="E73" s="47">
        <v>2</v>
      </c>
      <c r="F73" s="47">
        <f t="shared" si="2"/>
        <v>18</v>
      </c>
      <c r="G73" s="49">
        <f t="shared" si="3"/>
        <v>10</v>
      </c>
      <c r="H73" s="47"/>
    </row>
    <row r="74" spans="1:8" ht="15.75">
      <c r="A74" s="45" t="s">
        <v>316</v>
      </c>
      <c r="B74" s="46" t="s">
        <v>317</v>
      </c>
      <c r="C74" s="47" t="s">
        <v>248</v>
      </c>
      <c r="D74" s="45"/>
      <c r="E74" s="45"/>
      <c r="F74" s="47"/>
      <c r="G74" s="49"/>
      <c r="H74" s="45"/>
    </row>
    <row r="75" spans="1:8" ht="47.25">
      <c r="A75" s="47">
        <v>66</v>
      </c>
      <c r="B75" s="48" t="s">
        <v>318</v>
      </c>
      <c r="C75" s="47" t="s">
        <v>248</v>
      </c>
      <c r="D75" s="47">
        <v>15</v>
      </c>
      <c r="E75" s="47">
        <v>5</v>
      </c>
      <c r="F75" s="47">
        <f t="shared" si="2"/>
        <v>10</v>
      </c>
      <c r="G75" s="49">
        <f t="shared" si="3"/>
        <v>33.3</v>
      </c>
      <c r="H75" s="50"/>
    </row>
    <row r="76" spans="1:8" ht="47.25">
      <c r="A76" s="47">
        <v>67</v>
      </c>
      <c r="B76" s="48" t="s">
        <v>319</v>
      </c>
      <c r="C76" s="47" t="s">
        <v>248</v>
      </c>
      <c r="D76" s="47">
        <v>15</v>
      </c>
      <c r="E76" s="47">
        <v>5</v>
      </c>
      <c r="F76" s="47">
        <f t="shared" si="2"/>
        <v>10</v>
      </c>
      <c r="G76" s="49">
        <f t="shared" si="3"/>
        <v>33.3</v>
      </c>
      <c r="H76" s="50"/>
    </row>
    <row r="77" spans="1:8" ht="15.75">
      <c r="A77" s="45" t="s">
        <v>320</v>
      </c>
      <c r="B77" s="46" t="s">
        <v>321</v>
      </c>
      <c r="C77" s="45"/>
      <c r="D77" s="45"/>
      <c r="E77" s="45"/>
      <c r="F77" s="47"/>
      <c r="G77" s="49"/>
      <c r="H77" s="45"/>
    </row>
    <row r="78" spans="1:8" ht="47.25">
      <c r="A78" s="47">
        <v>68</v>
      </c>
      <c r="B78" s="48" t="s">
        <v>322</v>
      </c>
      <c r="C78" s="47" t="s">
        <v>323</v>
      </c>
      <c r="D78" s="47">
        <v>22</v>
      </c>
      <c r="E78" s="47">
        <v>3</v>
      </c>
      <c r="F78" s="47">
        <f t="shared" si="2"/>
        <v>19</v>
      </c>
      <c r="G78" s="49">
        <f t="shared" si="3"/>
        <v>13.6</v>
      </c>
      <c r="H78" s="47"/>
    </row>
    <row r="79" spans="1:8" ht="47.25">
      <c r="A79" s="47">
        <v>69</v>
      </c>
      <c r="B79" s="48" t="s">
        <v>324</v>
      </c>
      <c r="C79" s="47" t="s">
        <v>323</v>
      </c>
      <c r="D79" s="47">
        <v>22</v>
      </c>
      <c r="E79" s="47">
        <v>3</v>
      </c>
      <c r="F79" s="47">
        <f t="shared" si="2"/>
        <v>19</v>
      </c>
      <c r="G79" s="49">
        <f t="shared" si="3"/>
        <v>13.6</v>
      </c>
      <c r="H79" s="48"/>
    </row>
    <row r="80" spans="1:8" ht="47.25">
      <c r="A80" s="47">
        <v>70</v>
      </c>
      <c r="B80" s="48" t="s">
        <v>325</v>
      </c>
      <c r="C80" s="47" t="s">
        <v>246</v>
      </c>
      <c r="D80" s="47">
        <v>15</v>
      </c>
      <c r="E80" s="47">
        <v>2</v>
      </c>
      <c r="F80" s="47">
        <f t="shared" si="2"/>
        <v>13</v>
      </c>
      <c r="G80" s="49">
        <f t="shared" si="3"/>
        <v>13.3</v>
      </c>
      <c r="H80" s="47"/>
    </row>
    <row r="81" spans="1:8" ht="15.75">
      <c r="A81" s="45" t="s">
        <v>326</v>
      </c>
      <c r="B81" s="46" t="s">
        <v>327</v>
      </c>
      <c r="C81" s="45"/>
      <c r="D81" s="45"/>
      <c r="E81" s="45"/>
      <c r="F81" s="47"/>
      <c r="G81" s="49"/>
      <c r="H81" s="45"/>
    </row>
    <row r="82" spans="1:8" ht="47.25">
      <c r="A82" s="47">
        <v>71</v>
      </c>
      <c r="B82" s="48" t="s">
        <v>328</v>
      </c>
      <c r="C82" s="47" t="s">
        <v>246</v>
      </c>
      <c r="D82" s="47">
        <v>10</v>
      </c>
      <c r="E82" s="47">
        <v>1</v>
      </c>
      <c r="F82" s="47">
        <f t="shared" si="2"/>
        <v>9</v>
      </c>
      <c r="G82" s="49">
        <f t="shared" si="3"/>
        <v>10</v>
      </c>
      <c r="H82" s="47"/>
    </row>
    <row r="83" spans="1:8" ht="31.5">
      <c r="A83" s="47">
        <v>72</v>
      </c>
      <c r="B83" s="48" t="s">
        <v>329</v>
      </c>
      <c r="C83" s="47" t="s">
        <v>248</v>
      </c>
      <c r="D83" s="47">
        <v>10</v>
      </c>
      <c r="E83" s="47">
        <v>1</v>
      </c>
      <c r="F83" s="47">
        <f t="shared" si="2"/>
        <v>9</v>
      </c>
      <c r="G83" s="49">
        <f t="shared" si="3"/>
        <v>10</v>
      </c>
      <c r="H83" s="47"/>
    </row>
    <row r="84" spans="1:8" ht="15.75">
      <c r="A84" s="45" t="s">
        <v>330</v>
      </c>
      <c r="B84" s="46" t="s">
        <v>331</v>
      </c>
      <c r="C84" s="45"/>
      <c r="D84" s="45"/>
      <c r="E84" s="45"/>
      <c r="F84" s="47"/>
      <c r="G84" s="49"/>
      <c r="H84" s="45"/>
    </row>
    <row r="85" spans="1:8" ht="31.5">
      <c r="A85" s="47">
        <v>73</v>
      </c>
      <c r="B85" s="48" t="s">
        <v>332</v>
      </c>
      <c r="C85" s="47" t="s">
        <v>248</v>
      </c>
      <c r="D85" s="47">
        <v>20</v>
      </c>
      <c r="E85" s="47">
        <v>2</v>
      </c>
      <c r="F85" s="47">
        <f t="shared" si="2"/>
        <v>18</v>
      </c>
      <c r="G85" s="49">
        <f t="shared" si="3"/>
        <v>10</v>
      </c>
      <c r="H85" s="47"/>
    </row>
    <row r="86" spans="1:8" ht="15.75">
      <c r="A86" s="45" t="s">
        <v>333</v>
      </c>
      <c r="B86" s="46" t="s">
        <v>334</v>
      </c>
      <c r="C86" s="45"/>
      <c r="D86" s="45"/>
      <c r="E86" s="45"/>
      <c r="F86" s="47"/>
      <c r="G86" s="49"/>
      <c r="H86" s="45"/>
    </row>
    <row r="87" spans="1:8" ht="31.5">
      <c r="A87" s="47">
        <v>74</v>
      </c>
      <c r="B87" s="48" t="s">
        <v>335</v>
      </c>
      <c r="C87" s="47" t="s">
        <v>248</v>
      </c>
      <c r="D87" s="47">
        <v>30</v>
      </c>
      <c r="E87" s="47">
        <v>3</v>
      </c>
      <c r="F87" s="47">
        <f t="shared" si="2"/>
        <v>27</v>
      </c>
      <c r="G87" s="49">
        <f t="shared" si="3"/>
        <v>10</v>
      </c>
      <c r="H87" s="47"/>
    </row>
    <row r="88" spans="1:8" ht="15.75">
      <c r="A88" s="45" t="s">
        <v>336</v>
      </c>
      <c r="B88" s="46" t="s">
        <v>337</v>
      </c>
      <c r="C88" s="47"/>
      <c r="D88" s="47"/>
      <c r="E88" s="47"/>
      <c r="F88" s="47"/>
      <c r="G88" s="49"/>
      <c r="H88" s="47"/>
    </row>
    <row r="89" spans="1:8" ht="47.25">
      <c r="A89" s="47">
        <v>75</v>
      </c>
      <c r="B89" s="48" t="s">
        <v>338</v>
      </c>
      <c r="C89" s="47" t="s">
        <v>248</v>
      </c>
      <c r="D89" s="47">
        <v>15</v>
      </c>
      <c r="E89" s="47">
        <v>2</v>
      </c>
      <c r="F89" s="47">
        <f t="shared" si="2"/>
        <v>13</v>
      </c>
      <c r="G89" s="49">
        <f t="shared" si="3"/>
        <v>13.3</v>
      </c>
      <c r="H89" s="47"/>
    </row>
    <row r="90" spans="1:8" ht="15.75">
      <c r="A90" s="51"/>
      <c r="B90" s="52" t="s">
        <v>1081</v>
      </c>
      <c r="C90" s="53">
        <f>A89</f>
        <v>75</v>
      </c>
      <c r="D90" s="51"/>
      <c r="E90" s="51"/>
      <c r="F90" s="51"/>
      <c r="G90" s="54"/>
      <c r="H90" s="51"/>
    </row>
    <row r="91" spans="1:8" ht="15.75">
      <c r="A91" s="51"/>
      <c r="B91" s="52" t="s">
        <v>363</v>
      </c>
      <c r="C91" s="55">
        <f>ROUND((SUM(G7:G89)/A89),1)</f>
        <v>13.2</v>
      </c>
      <c r="D91" s="51"/>
      <c r="E91" s="51"/>
      <c r="F91" s="51"/>
      <c r="G91" s="54"/>
      <c r="H91" s="51"/>
    </row>
    <row r="95" spans="1:3" ht="15.75">
      <c r="A95" s="56"/>
      <c r="B95" s="57"/>
      <c r="C95" s="58"/>
    </row>
    <row r="96" spans="1:3" ht="15.75">
      <c r="A96" s="56"/>
      <c r="B96" s="57"/>
      <c r="C96" s="58"/>
    </row>
    <row r="97" spans="1:3" ht="15.75">
      <c r="A97" s="56"/>
      <c r="B97" s="57"/>
      <c r="C97" s="59"/>
    </row>
    <row r="98" spans="1:3" ht="15.75">
      <c r="A98" s="56"/>
      <c r="B98" s="56"/>
      <c r="C98" s="60"/>
    </row>
    <row r="99" spans="1:3" ht="15.75">
      <c r="A99" s="56"/>
      <c r="B99" s="56"/>
      <c r="C99" s="61"/>
    </row>
    <row r="100" spans="1:3" ht="15.75">
      <c r="A100" s="56"/>
      <c r="B100" s="56"/>
      <c r="C100" s="61"/>
    </row>
    <row r="101" spans="1:3" ht="15.75">
      <c r="A101" s="56"/>
      <c r="B101" s="56"/>
      <c r="C101" s="62"/>
    </row>
    <row r="102" spans="1:3" ht="15.75">
      <c r="A102" s="56"/>
      <c r="B102" s="56"/>
      <c r="C102" s="61"/>
    </row>
    <row r="103" spans="1:3" ht="15.75">
      <c r="A103" s="56"/>
      <c r="B103" s="56"/>
      <c r="C103" s="61"/>
    </row>
  </sheetData>
  <sheetProtection selectLockedCells="1" selectUnlockedCells="1"/>
  <mergeCells count="4">
    <mergeCell ref="A1:H1"/>
    <mergeCell ref="A2:H2"/>
    <mergeCell ref="A3:H3"/>
    <mergeCell ref="B6:H6"/>
  </mergeCells>
  <printOptions/>
  <pageMargins left="0.5" right="0.5" top="0.5" bottom="0.25" header="0.5118055555555555" footer="0.511805555555555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A3" sqref="A3:H3"/>
    </sheetView>
  </sheetViews>
  <sheetFormatPr defaultColWidth="9.28125" defaultRowHeight="12.75"/>
  <cols>
    <col min="1" max="1" width="5.28125" style="51" customWidth="1"/>
    <col min="2" max="2" width="54.7109375" style="40" customWidth="1"/>
    <col min="3" max="3" width="11.57421875" style="63" customWidth="1"/>
    <col min="4" max="4" width="9.140625" style="40" customWidth="1"/>
    <col min="5" max="5" width="7.57421875" style="40" customWidth="1"/>
    <col min="6" max="6" width="8.8515625" style="40" customWidth="1"/>
    <col min="7" max="7" width="9.28125" style="41" customWidth="1"/>
    <col min="8" max="8" width="23.140625" style="40" customWidth="1"/>
    <col min="9" max="16384" width="9.28125" style="40" customWidth="1"/>
  </cols>
  <sheetData>
    <row r="1" spans="1:8" ht="15.75">
      <c r="A1" s="310" t="s">
        <v>1083</v>
      </c>
      <c r="B1" s="310"/>
      <c r="C1" s="310"/>
      <c r="D1" s="310"/>
      <c r="E1" s="310"/>
      <c r="F1" s="310"/>
      <c r="G1" s="310"/>
      <c r="H1" s="310"/>
    </row>
    <row r="2" spans="1:8" ht="15.75" customHeight="1">
      <c r="A2" s="311" t="s">
        <v>236</v>
      </c>
      <c r="B2" s="311"/>
      <c r="C2" s="311"/>
      <c r="D2" s="311"/>
      <c r="E2" s="311"/>
      <c r="F2" s="311"/>
      <c r="G2" s="311"/>
      <c r="H2" s="311"/>
    </row>
    <row r="3" spans="1:8" ht="15.75" customHeight="1">
      <c r="A3" s="309" t="s">
        <v>1215</v>
      </c>
      <c r="B3" s="309"/>
      <c r="C3" s="309"/>
      <c r="D3" s="309"/>
      <c r="E3" s="309"/>
      <c r="F3" s="309"/>
      <c r="G3" s="309"/>
      <c r="H3" s="309"/>
    </row>
    <row r="4" spans="1:8" ht="15.75">
      <c r="A4" s="6"/>
      <c r="B4" s="6"/>
      <c r="C4" s="6"/>
      <c r="D4" s="6"/>
      <c r="E4" s="6"/>
      <c r="F4" s="6"/>
      <c r="G4" s="6"/>
      <c r="H4" s="6"/>
    </row>
    <row r="5" spans="1:8" ht="94.5">
      <c r="A5" s="45" t="s">
        <v>195</v>
      </c>
      <c r="B5" s="45" t="s">
        <v>237</v>
      </c>
      <c r="C5" s="45" t="s">
        <v>238</v>
      </c>
      <c r="D5" s="45" t="s">
        <v>239</v>
      </c>
      <c r="E5" s="45" t="s">
        <v>240</v>
      </c>
      <c r="F5" s="45" t="s">
        <v>241</v>
      </c>
      <c r="G5" s="64" t="s">
        <v>341</v>
      </c>
      <c r="H5" s="45" t="s">
        <v>202</v>
      </c>
    </row>
    <row r="6" spans="1:8" ht="63">
      <c r="A6" s="45" t="s">
        <v>243</v>
      </c>
      <c r="B6" s="65" t="s">
        <v>342</v>
      </c>
      <c r="C6" s="47" t="s">
        <v>343</v>
      </c>
      <c r="D6" s="47"/>
      <c r="E6" s="47"/>
      <c r="F6" s="47"/>
      <c r="G6" s="49"/>
      <c r="H6" s="47"/>
    </row>
    <row r="7" spans="1:8" ht="15.75">
      <c r="A7" s="47">
        <v>1</v>
      </c>
      <c r="B7" s="50" t="s">
        <v>344</v>
      </c>
      <c r="C7" s="47" t="s">
        <v>248</v>
      </c>
      <c r="D7" s="47">
        <v>40</v>
      </c>
      <c r="E7" s="47">
        <v>5</v>
      </c>
      <c r="F7" s="47">
        <f>D7-E7</f>
        <v>35</v>
      </c>
      <c r="G7" s="49">
        <f>ROUND((E7/D7)*100,1)</f>
        <v>12.5</v>
      </c>
      <c r="H7" s="47"/>
    </row>
    <row r="8" spans="1:8" ht="31.5">
      <c r="A8" s="47">
        <v>2</v>
      </c>
      <c r="B8" s="50" t="s">
        <v>345</v>
      </c>
      <c r="C8" s="47" t="s">
        <v>248</v>
      </c>
      <c r="D8" s="47">
        <v>20</v>
      </c>
      <c r="E8" s="47">
        <v>5</v>
      </c>
      <c r="F8" s="47">
        <f aca="true" t="shared" si="0" ref="F8:F23">D8-E8</f>
        <v>15</v>
      </c>
      <c r="G8" s="49">
        <f aca="true" t="shared" si="1" ref="G8:G23">ROUND((E8/D8)*100,1)</f>
        <v>25</v>
      </c>
      <c r="H8" s="47"/>
    </row>
    <row r="9" spans="1:8" ht="15.75">
      <c r="A9" s="47">
        <v>3</v>
      </c>
      <c r="B9" s="50" t="s">
        <v>346</v>
      </c>
      <c r="C9" s="47" t="s">
        <v>248</v>
      </c>
      <c r="D9" s="47">
        <v>40</v>
      </c>
      <c r="E9" s="47">
        <v>5</v>
      </c>
      <c r="F9" s="47">
        <f t="shared" si="0"/>
        <v>35</v>
      </c>
      <c r="G9" s="49">
        <f t="shared" si="1"/>
        <v>12.5</v>
      </c>
      <c r="H9" s="47"/>
    </row>
    <row r="10" spans="1:8" ht="47.25">
      <c r="A10" s="47">
        <v>4</v>
      </c>
      <c r="B10" s="50" t="s">
        <v>347</v>
      </c>
      <c r="C10" s="47" t="s">
        <v>248</v>
      </c>
      <c r="D10" s="47">
        <v>15</v>
      </c>
      <c r="E10" s="47">
        <v>5</v>
      </c>
      <c r="F10" s="47">
        <f t="shared" si="0"/>
        <v>10</v>
      </c>
      <c r="G10" s="49">
        <f t="shared" si="1"/>
        <v>33.3</v>
      </c>
      <c r="H10" s="47" t="s">
        <v>348</v>
      </c>
    </row>
    <row r="11" spans="1:8" ht="15.75">
      <c r="A11" s="47">
        <v>5</v>
      </c>
      <c r="B11" s="50" t="s">
        <v>349</v>
      </c>
      <c r="C11" s="47" t="s">
        <v>248</v>
      </c>
      <c r="D11" s="47">
        <v>15</v>
      </c>
      <c r="E11" s="47">
        <v>3</v>
      </c>
      <c r="F11" s="47">
        <f t="shared" si="0"/>
        <v>12</v>
      </c>
      <c r="G11" s="49">
        <f t="shared" si="1"/>
        <v>20</v>
      </c>
      <c r="H11" s="47"/>
    </row>
    <row r="12" spans="1:8" ht="15.75">
      <c r="A12" s="47">
        <v>6</v>
      </c>
      <c r="B12" s="50" t="s">
        <v>350</v>
      </c>
      <c r="C12" s="47" t="s">
        <v>248</v>
      </c>
      <c r="D12" s="47">
        <v>15</v>
      </c>
      <c r="E12" s="47">
        <v>3</v>
      </c>
      <c r="F12" s="47">
        <f t="shared" si="0"/>
        <v>12</v>
      </c>
      <c r="G12" s="49">
        <f t="shared" si="1"/>
        <v>20</v>
      </c>
      <c r="H12" s="47"/>
    </row>
    <row r="13" spans="1:8" ht="15.75">
      <c r="A13" s="47">
        <v>7</v>
      </c>
      <c r="B13" s="50" t="s">
        <v>351</v>
      </c>
      <c r="C13" s="47" t="s">
        <v>248</v>
      </c>
      <c r="D13" s="47">
        <v>40</v>
      </c>
      <c r="E13" s="47">
        <v>5</v>
      </c>
      <c r="F13" s="47">
        <f t="shared" si="0"/>
        <v>35</v>
      </c>
      <c r="G13" s="49">
        <f t="shared" si="1"/>
        <v>12.5</v>
      </c>
      <c r="H13" s="47"/>
    </row>
    <row r="14" spans="1:8" ht="15.75">
      <c r="A14" s="47">
        <v>8</v>
      </c>
      <c r="B14" s="50" t="s">
        <v>352</v>
      </c>
      <c r="C14" s="47" t="s">
        <v>248</v>
      </c>
      <c r="D14" s="47">
        <v>40</v>
      </c>
      <c r="E14" s="47">
        <v>5</v>
      </c>
      <c r="F14" s="47">
        <f t="shared" si="0"/>
        <v>35</v>
      </c>
      <c r="G14" s="49">
        <f t="shared" si="1"/>
        <v>12.5</v>
      </c>
      <c r="H14" s="47"/>
    </row>
    <row r="15" spans="1:8" ht="15.75">
      <c r="A15" s="47">
        <v>9</v>
      </c>
      <c r="B15" s="50" t="s">
        <v>353</v>
      </c>
      <c r="C15" s="47" t="s">
        <v>248</v>
      </c>
      <c r="D15" s="47">
        <v>40</v>
      </c>
      <c r="E15" s="47">
        <v>5</v>
      </c>
      <c r="F15" s="47">
        <f t="shared" si="0"/>
        <v>35</v>
      </c>
      <c r="G15" s="49">
        <f t="shared" si="1"/>
        <v>12.5</v>
      </c>
      <c r="H15" s="47"/>
    </row>
    <row r="16" spans="1:8" ht="31.5">
      <c r="A16" s="47">
        <v>10</v>
      </c>
      <c r="B16" s="50" t="s">
        <v>354</v>
      </c>
      <c r="C16" s="47" t="s">
        <v>248</v>
      </c>
      <c r="D16" s="47">
        <v>40</v>
      </c>
      <c r="E16" s="47">
        <v>5</v>
      </c>
      <c r="F16" s="47">
        <f t="shared" si="0"/>
        <v>35</v>
      </c>
      <c r="G16" s="49">
        <f t="shared" si="1"/>
        <v>12.5</v>
      </c>
      <c r="H16" s="45"/>
    </row>
    <row r="17" spans="1:8" ht="15.75">
      <c r="A17" s="47">
        <v>11</v>
      </c>
      <c r="B17" s="50" t="s">
        <v>355</v>
      </c>
      <c r="C17" s="47" t="s">
        <v>248</v>
      </c>
      <c r="D17" s="47">
        <v>40</v>
      </c>
      <c r="E17" s="47">
        <v>5</v>
      </c>
      <c r="F17" s="47">
        <f t="shared" si="0"/>
        <v>35</v>
      </c>
      <c r="G17" s="49">
        <f t="shared" si="1"/>
        <v>12.5</v>
      </c>
      <c r="H17" s="47"/>
    </row>
    <row r="18" spans="1:8" ht="31.5">
      <c r="A18" s="47">
        <v>12</v>
      </c>
      <c r="B18" s="50" t="s">
        <v>356</v>
      </c>
      <c r="C18" s="47" t="s">
        <v>248</v>
      </c>
      <c r="D18" s="47">
        <v>20</v>
      </c>
      <c r="E18" s="47">
        <v>3</v>
      </c>
      <c r="F18" s="47">
        <f t="shared" si="0"/>
        <v>17</v>
      </c>
      <c r="G18" s="49">
        <f t="shared" si="1"/>
        <v>15</v>
      </c>
      <c r="H18" s="47"/>
    </row>
    <row r="19" spans="1:8" ht="63">
      <c r="A19" s="47">
        <v>13</v>
      </c>
      <c r="B19" s="50" t="s">
        <v>357</v>
      </c>
      <c r="C19" s="47" t="s">
        <v>343</v>
      </c>
      <c r="D19" s="47">
        <v>15</v>
      </c>
      <c r="E19" s="47">
        <v>3</v>
      </c>
      <c r="F19" s="47">
        <f t="shared" si="0"/>
        <v>12</v>
      </c>
      <c r="G19" s="49">
        <f t="shared" si="1"/>
        <v>20</v>
      </c>
      <c r="H19" s="47"/>
    </row>
    <row r="20" spans="1:8" ht="31.5">
      <c r="A20" s="47">
        <v>14</v>
      </c>
      <c r="B20" s="50" t="s">
        <v>358</v>
      </c>
      <c r="C20" s="47" t="s">
        <v>248</v>
      </c>
      <c r="D20" s="47">
        <v>25</v>
      </c>
      <c r="E20" s="47">
        <v>3</v>
      </c>
      <c r="F20" s="47">
        <f t="shared" si="0"/>
        <v>22</v>
      </c>
      <c r="G20" s="49">
        <f t="shared" si="1"/>
        <v>12</v>
      </c>
      <c r="H20" s="47"/>
    </row>
    <row r="21" spans="1:8" ht="31.5">
      <c r="A21" s="47">
        <v>15</v>
      </c>
      <c r="B21" s="50" t="s">
        <v>359</v>
      </c>
      <c r="C21" s="47" t="s">
        <v>248</v>
      </c>
      <c r="D21" s="47">
        <v>15</v>
      </c>
      <c r="E21" s="47">
        <v>3</v>
      </c>
      <c r="F21" s="47">
        <f t="shared" si="0"/>
        <v>12</v>
      </c>
      <c r="G21" s="49">
        <f t="shared" si="1"/>
        <v>20</v>
      </c>
      <c r="H21" s="48"/>
    </row>
    <row r="22" spans="1:8" ht="15.75">
      <c r="A22" s="207" t="s">
        <v>296</v>
      </c>
      <c r="B22" s="65" t="s">
        <v>1084</v>
      </c>
      <c r="C22" s="50"/>
      <c r="D22" s="47"/>
      <c r="E22" s="47"/>
      <c r="F22" s="47"/>
      <c r="G22" s="49"/>
      <c r="H22" s="48"/>
    </row>
    <row r="23" spans="1:8" ht="47.25">
      <c r="A23" s="47">
        <v>16</v>
      </c>
      <c r="B23" s="50" t="s">
        <v>360</v>
      </c>
      <c r="C23" s="47" t="s">
        <v>248</v>
      </c>
      <c r="D23" s="47">
        <v>5</v>
      </c>
      <c r="E23" s="47">
        <v>2</v>
      </c>
      <c r="F23" s="47">
        <f t="shared" si="0"/>
        <v>3</v>
      </c>
      <c r="G23" s="49">
        <f t="shared" si="1"/>
        <v>40</v>
      </c>
      <c r="H23" s="48" t="s">
        <v>361</v>
      </c>
    </row>
    <row r="24" spans="2:8" ht="15.75">
      <c r="B24" s="52" t="s">
        <v>1082</v>
      </c>
      <c r="C24" s="55">
        <f>A23</f>
        <v>16</v>
      </c>
      <c r="D24" s="51"/>
      <c r="E24" s="51"/>
      <c r="F24" s="51"/>
      <c r="G24" s="54"/>
      <c r="H24" s="51"/>
    </row>
    <row r="25" spans="2:8" ht="15.75">
      <c r="B25" s="52" t="s">
        <v>363</v>
      </c>
      <c r="C25" s="55">
        <f>ROUND((SUM(G7:G23)/A23),1)</f>
        <v>18.3</v>
      </c>
      <c r="D25" s="51"/>
      <c r="E25" s="51"/>
      <c r="F25" s="51"/>
      <c r="G25" s="66"/>
      <c r="H25" s="51"/>
    </row>
  </sheetData>
  <sheetProtection selectLockedCells="1" selectUnlockedCells="1"/>
  <mergeCells count="3">
    <mergeCell ref="A1:H1"/>
    <mergeCell ref="A2:H2"/>
    <mergeCell ref="A3:H3"/>
  </mergeCells>
  <printOptions/>
  <pageMargins left="0.45" right="0.5" top="0.5" bottom="0.25" header="0.5118055555555555" footer="0.511805555555555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I115"/>
  <sheetViews>
    <sheetView zoomScalePageLayoutView="0" workbookViewId="0" topLeftCell="A1">
      <selection activeCell="A3" sqref="A3:H3"/>
    </sheetView>
  </sheetViews>
  <sheetFormatPr defaultColWidth="9.28125" defaultRowHeight="12.75"/>
  <cols>
    <col min="1" max="1" width="6.140625" style="51" customWidth="1"/>
    <col min="2" max="2" width="60.7109375" style="67" customWidth="1"/>
    <col min="3" max="3" width="19.28125" style="2" customWidth="1"/>
    <col min="4" max="4" width="9.28125" style="40" customWidth="1"/>
    <col min="5" max="5" width="8.7109375" style="40" customWidth="1"/>
    <col min="6" max="6" width="9.28125" style="40" customWidth="1"/>
    <col min="7" max="7" width="10.57421875" style="40" customWidth="1"/>
    <col min="8" max="8" width="10.7109375" style="40" customWidth="1"/>
    <col min="9" max="16384" width="9.28125" style="40" customWidth="1"/>
  </cols>
  <sheetData>
    <row r="1" spans="1:9" ht="15.75">
      <c r="A1" s="310" t="s">
        <v>364</v>
      </c>
      <c r="B1" s="310"/>
      <c r="C1" s="310"/>
      <c r="D1" s="310"/>
      <c r="E1" s="310"/>
      <c r="F1" s="310"/>
      <c r="G1" s="310"/>
      <c r="H1" s="310"/>
      <c r="I1" s="68"/>
    </row>
    <row r="2" spans="1:9" ht="15.75" customHeight="1">
      <c r="A2" s="311" t="s">
        <v>236</v>
      </c>
      <c r="B2" s="311"/>
      <c r="C2" s="311"/>
      <c r="D2" s="311"/>
      <c r="E2" s="311"/>
      <c r="F2" s="311"/>
      <c r="G2" s="311"/>
      <c r="H2" s="311"/>
      <c r="I2" s="42"/>
    </row>
    <row r="3" spans="1:9" ht="15.75" customHeight="1">
      <c r="A3" s="309" t="s">
        <v>1214</v>
      </c>
      <c r="B3" s="309"/>
      <c r="C3" s="309"/>
      <c r="D3" s="309"/>
      <c r="E3" s="309"/>
      <c r="F3" s="309"/>
      <c r="G3" s="309"/>
      <c r="H3" s="309"/>
      <c r="I3" s="6"/>
    </row>
    <row r="4" spans="1:9" ht="15.75">
      <c r="A4" s="6"/>
      <c r="B4" s="6"/>
      <c r="C4" s="6"/>
      <c r="D4" s="6"/>
      <c r="E4" s="6"/>
      <c r="F4" s="6"/>
      <c r="G4" s="6"/>
      <c r="H4" s="6"/>
      <c r="I4" s="6"/>
    </row>
    <row r="5" spans="1:8" ht="94.5">
      <c r="A5" s="45" t="s">
        <v>195</v>
      </c>
      <c r="B5" s="45" t="s">
        <v>237</v>
      </c>
      <c r="C5" s="45" t="s">
        <v>238</v>
      </c>
      <c r="D5" s="45" t="s">
        <v>239</v>
      </c>
      <c r="E5" s="45" t="s">
        <v>240</v>
      </c>
      <c r="F5" s="45" t="s">
        <v>241</v>
      </c>
      <c r="G5" s="64" t="s">
        <v>341</v>
      </c>
      <c r="H5" s="45" t="s">
        <v>202</v>
      </c>
    </row>
    <row r="6" spans="1:8" ht="15.75">
      <c r="A6" s="228" t="s">
        <v>243</v>
      </c>
      <c r="B6" s="65" t="s">
        <v>1086</v>
      </c>
      <c r="C6" s="65"/>
      <c r="D6" s="65"/>
      <c r="E6" s="65"/>
      <c r="F6" s="65"/>
      <c r="G6" s="65"/>
      <c r="H6" s="65"/>
    </row>
    <row r="7" spans="1:8" ht="12.75" customHeight="1">
      <c r="A7" s="47">
        <v>1</v>
      </c>
      <c r="B7" s="48" t="s">
        <v>365</v>
      </c>
      <c r="C7" s="313" t="s">
        <v>366</v>
      </c>
      <c r="D7" s="47">
        <v>15</v>
      </c>
      <c r="E7" s="47">
        <v>5</v>
      </c>
      <c r="F7" s="47">
        <f>D7-E7</f>
        <v>10</v>
      </c>
      <c r="G7" s="49">
        <f aca="true" t="shared" si="0" ref="G7:G28">ROUND((E7/D7)*100,1)</f>
        <v>33.3</v>
      </c>
      <c r="H7" s="69"/>
    </row>
    <row r="8" spans="1:8" ht="31.5">
      <c r="A8" s="47">
        <v>2</v>
      </c>
      <c r="B8" s="48" t="s">
        <v>367</v>
      </c>
      <c r="C8" s="313"/>
      <c r="D8" s="47">
        <v>15</v>
      </c>
      <c r="E8" s="47">
        <v>5</v>
      </c>
      <c r="F8" s="47">
        <f aca="true" t="shared" si="1" ref="F8:F35">D8-E8</f>
        <v>10</v>
      </c>
      <c r="G8" s="49">
        <f t="shared" si="0"/>
        <v>33.3</v>
      </c>
      <c r="H8" s="69"/>
    </row>
    <row r="9" spans="1:8" ht="31.5">
      <c r="A9" s="47">
        <v>3</v>
      </c>
      <c r="B9" s="48" t="s">
        <v>368</v>
      </c>
      <c r="C9" s="313"/>
      <c r="D9" s="47">
        <v>15</v>
      </c>
      <c r="E9" s="47">
        <v>5</v>
      </c>
      <c r="F9" s="47">
        <f t="shared" si="1"/>
        <v>10</v>
      </c>
      <c r="G9" s="49">
        <f t="shared" si="0"/>
        <v>33.3</v>
      </c>
      <c r="H9" s="69"/>
    </row>
    <row r="10" spans="1:8" ht="15.75">
      <c r="A10" s="47">
        <v>4</v>
      </c>
      <c r="B10" s="48" t="s">
        <v>369</v>
      </c>
      <c r="C10" s="313"/>
      <c r="D10" s="47">
        <v>5</v>
      </c>
      <c r="E10" s="47">
        <v>1</v>
      </c>
      <c r="F10" s="47">
        <f t="shared" si="1"/>
        <v>4</v>
      </c>
      <c r="G10" s="49">
        <f t="shared" si="0"/>
        <v>20</v>
      </c>
      <c r="H10" s="69"/>
    </row>
    <row r="11" spans="1:8" ht="12.75" customHeight="1">
      <c r="A11" s="47">
        <v>5</v>
      </c>
      <c r="B11" s="48" t="s">
        <v>370</v>
      </c>
      <c r="C11" s="313" t="s">
        <v>366</v>
      </c>
      <c r="D11" s="47">
        <v>5</v>
      </c>
      <c r="E11" s="47">
        <v>1</v>
      </c>
      <c r="F11" s="47">
        <f t="shared" si="1"/>
        <v>4</v>
      </c>
      <c r="G11" s="49">
        <f t="shared" si="0"/>
        <v>20</v>
      </c>
      <c r="H11" s="69"/>
    </row>
    <row r="12" spans="1:8" ht="15.75">
      <c r="A12" s="47">
        <v>6</v>
      </c>
      <c r="B12" s="48" t="s">
        <v>371</v>
      </c>
      <c r="C12" s="313"/>
      <c r="D12" s="47">
        <v>15</v>
      </c>
      <c r="E12" s="47">
        <v>2</v>
      </c>
      <c r="F12" s="47">
        <f t="shared" si="1"/>
        <v>13</v>
      </c>
      <c r="G12" s="49">
        <f t="shared" si="0"/>
        <v>13.3</v>
      </c>
      <c r="H12" s="69"/>
    </row>
    <row r="13" spans="1:8" ht="15.75">
      <c r="A13" s="47">
        <v>7</v>
      </c>
      <c r="B13" s="48" t="s">
        <v>372</v>
      </c>
      <c r="C13" s="313"/>
      <c r="D13" s="47">
        <v>15</v>
      </c>
      <c r="E13" s="47">
        <v>2</v>
      </c>
      <c r="F13" s="47">
        <f t="shared" si="1"/>
        <v>13</v>
      </c>
      <c r="G13" s="49">
        <f t="shared" si="0"/>
        <v>13.3</v>
      </c>
      <c r="H13" s="69"/>
    </row>
    <row r="14" spans="1:8" ht="15.75">
      <c r="A14" s="47">
        <v>8</v>
      </c>
      <c r="B14" s="48" t="s">
        <v>373</v>
      </c>
      <c r="C14" s="313"/>
      <c r="D14" s="47">
        <v>15</v>
      </c>
      <c r="E14" s="47">
        <v>2</v>
      </c>
      <c r="F14" s="47">
        <f t="shared" si="1"/>
        <v>13</v>
      </c>
      <c r="G14" s="49">
        <f t="shared" si="0"/>
        <v>13.3</v>
      </c>
      <c r="H14" s="69"/>
    </row>
    <row r="15" spans="1:8" ht="47.25">
      <c r="A15" s="47">
        <v>9</v>
      </c>
      <c r="B15" s="48" t="s">
        <v>374</v>
      </c>
      <c r="C15" s="313"/>
      <c r="D15" s="47">
        <v>7</v>
      </c>
      <c r="E15" s="47">
        <v>1</v>
      </c>
      <c r="F15" s="47">
        <f t="shared" si="1"/>
        <v>6</v>
      </c>
      <c r="G15" s="49">
        <f t="shared" si="0"/>
        <v>14.3</v>
      </c>
      <c r="H15" s="69"/>
    </row>
    <row r="16" spans="1:8" ht="12.75" customHeight="1">
      <c r="A16" s="47">
        <v>10</v>
      </c>
      <c r="B16" s="48" t="s">
        <v>375</v>
      </c>
      <c r="C16" s="313" t="s">
        <v>366</v>
      </c>
      <c r="D16" s="47">
        <v>3</v>
      </c>
      <c r="E16" s="47">
        <v>1</v>
      </c>
      <c r="F16" s="47">
        <f t="shared" si="1"/>
        <v>2</v>
      </c>
      <c r="G16" s="49">
        <f t="shared" si="0"/>
        <v>33.3</v>
      </c>
      <c r="H16" s="69"/>
    </row>
    <row r="17" spans="1:8" ht="15.75">
      <c r="A17" s="47">
        <v>11</v>
      </c>
      <c r="B17" s="70" t="s">
        <v>376</v>
      </c>
      <c r="C17" s="313"/>
      <c r="D17" s="47">
        <v>3</v>
      </c>
      <c r="E17" s="47">
        <v>1</v>
      </c>
      <c r="F17" s="47">
        <f t="shared" si="1"/>
        <v>2</v>
      </c>
      <c r="G17" s="49">
        <f t="shared" si="0"/>
        <v>33.3</v>
      </c>
      <c r="H17" s="69"/>
    </row>
    <row r="18" spans="1:8" ht="15.75">
      <c r="A18" s="47">
        <v>12</v>
      </c>
      <c r="B18" s="70" t="s">
        <v>377</v>
      </c>
      <c r="C18" s="313"/>
      <c r="D18" s="47">
        <v>12</v>
      </c>
      <c r="E18" s="47">
        <v>2</v>
      </c>
      <c r="F18" s="47">
        <f t="shared" si="1"/>
        <v>10</v>
      </c>
      <c r="G18" s="49">
        <f t="shared" si="0"/>
        <v>16.7</v>
      </c>
      <c r="H18" s="69"/>
    </row>
    <row r="19" spans="1:8" ht="15.75">
      <c r="A19" s="47">
        <v>13</v>
      </c>
      <c r="B19" s="70" t="s">
        <v>378</v>
      </c>
      <c r="C19" s="313"/>
      <c r="D19" s="47">
        <v>10</v>
      </c>
      <c r="E19" s="47">
        <v>1</v>
      </c>
      <c r="F19" s="47">
        <f t="shared" si="1"/>
        <v>9</v>
      </c>
      <c r="G19" s="49">
        <f t="shared" si="0"/>
        <v>10</v>
      </c>
      <c r="H19" s="69"/>
    </row>
    <row r="20" spans="1:8" ht="15.75">
      <c r="A20" s="47">
        <v>14</v>
      </c>
      <c r="B20" s="70" t="s">
        <v>379</v>
      </c>
      <c r="C20" s="313"/>
      <c r="D20" s="47">
        <v>5</v>
      </c>
      <c r="E20" s="47">
        <v>1</v>
      </c>
      <c r="F20" s="47">
        <f t="shared" si="1"/>
        <v>4</v>
      </c>
      <c r="G20" s="49">
        <f t="shared" si="0"/>
        <v>20</v>
      </c>
      <c r="H20" s="69"/>
    </row>
    <row r="21" spans="1:8" ht="15.75">
      <c r="A21" s="47">
        <v>15</v>
      </c>
      <c r="B21" s="70" t="s">
        <v>380</v>
      </c>
      <c r="C21" s="313"/>
      <c r="D21" s="47">
        <v>5</v>
      </c>
      <c r="E21" s="47">
        <v>1</v>
      </c>
      <c r="F21" s="47">
        <f t="shared" si="1"/>
        <v>4</v>
      </c>
      <c r="G21" s="49">
        <f t="shared" si="0"/>
        <v>20</v>
      </c>
      <c r="H21" s="69"/>
    </row>
    <row r="22" spans="1:8" ht="15.75">
      <c r="A22" s="47">
        <v>16</v>
      </c>
      <c r="B22" s="70" t="s">
        <v>381</v>
      </c>
      <c r="C22" s="313"/>
      <c r="D22" s="47">
        <v>5</v>
      </c>
      <c r="E22" s="47">
        <v>1</v>
      </c>
      <c r="F22" s="47">
        <f t="shared" si="1"/>
        <v>4</v>
      </c>
      <c r="G22" s="49">
        <f t="shared" si="0"/>
        <v>20</v>
      </c>
      <c r="H22" s="69"/>
    </row>
    <row r="23" spans="1:8" ht="12.75" customHeight="1">
      <c r="A23" s="47">
        <v>17</v>
      </c>
      <c r="B23" s="48" t="s">
        <v>382</v>
      </c>
      <c r="C23" s="313" t="s">
        <v>1087</v>
      </c>
      <c r="D23" s="47">
        <v>7</v>
      </c>
      <c r="E23" s="47">
        <v>1</v>
      </c>
      <c r="F23" s="47">
        <f t="shared" si="1"/>
        <v>6</v>
      </c>
      <c r="G23" s="49">
        <f t="shared" si="0"/>
        <v>14.3</v>
      </c>
      <c r="H23" s="69"/>
    </row>
    <row r="24" spans="1:8" ht="47.25">
      <c r="A24" s="47">
        <v>18</v>
      </c>
      <c r="B24" s="48" t="s">
        <v>383</v>
      </c>
      <c r="C24" s="313"/>
      <c r="D24" s="47">
        <v>7</v>
      </c>
      <c r="E24" s="47">
        <v>1</v>
      </c>
      <c r="F24" s="47">
        <f t="shared" si="1"/>
        <v>6</v>
      </c>
      <c r="G24" s="49">
        <f t="shared" si="0"/>
        <v>14.3</v>
      </c>
      <c r="H24" s="69"/>
    </row>
    <row r="25" spans="1:8" ht="27" customHeight="1">
      <c r="A25" s="47">
        <v>19</v>
      </c>
      <c r="B25" s="48" t="s">
        <v>384</v>
      </c>
      <c r="C25" s="313"/>
      <c r="D25" s="47">
        <v>4</v>
      </c>
      <c r="E25" s="47">
        <v>1</v>
      </c>
      <c r="F25" s="47">
        <f t="shared" si="1"/>
        <v>3</v>
      </c>
      <c r="G25" s="49">
        <f t="shared" si="0"/>
        <v>25</v>
      </c>
      <c r="H25" s="69"/>
    </row>
    <row r="26" spans="1:8" ht="47.25">
      <c r="A26" s="47">
        <v>20</v>
      </c>
      <c r="B26" s="48" t="s">
        <v>385</v>
      </c>
      <c r="C26" s="313"/>
      <c r="D26" s="47">
        <v>7</v>
      </c>
      <c r="E26" s="47">
        <v>1</v>
      </c>
      <c r="F26" s="47">
        <f t="shared" si="1"/>
        <v>6</v>
      </c>
      <c r="G26" s="49">
        <f t="shared" si="0"/>
        <v>14.3</v>
      </c>
      <c r="H26" s="69"/>
    </row>
    <row r="27" spans="1:8" ht="47.25">
      <c r="A27" s="47">
        <v>21</v>
      </c>
      <c r="B27" s="48" t="s">
        <v>386</v>
      </c>
      <c r="C27" s="313"/>
      <c r="D27" s="47">
        <v>7</v>
      </c>
      <c r="E27" s="47">
        <v>1</v>
      </c>
      <c r="F27" s="47">
        <f t="shared" si="1"/>
        <v>6</v>
      </c>
      <c r="G27" s="49">
        <f t="shared" si="0"/>
        <v>14.3</v>
      </c>
      <c r="H27" s="69"/>
    </row>
    <row r="28" spans="1:8" ht="47.25">
      <c r="A28" s="47">
        <v>22</v>
      </c>
      <c r="B28" s="48" t="s">
        <v>387</v>
      </c>
      <c r="C28" s="47" t="s">
        <v>388</v>
      </c>
      <c r="D28" s="47">
        <v>7</v>
      </c>
      <c r="E28" s="47">
        <v>1</v>
      </c>
      <c r="F28" s="47">
        <f t="shared" si="1"/>
        <v>6</v>
      </c>
      <c r="G28" s="49">
        <f t="shared" si="0"/>
        <v>14.3</v>
      </c>
      <c r="H28" s="69"/>
    </row>
    <row r="29" spans="1:8" ht="15.75">
      <c r="A29" s="228" t="s">
        <v>296</v>
      </c>
      <c r="B29" s="65" t="s">
        <v>1085</v>
      </c>
      <c r="C29" s="45"/>
      <c r="D29" s="65"/>
      <c r="E29" s="65"/>
      <c r="F29" s="47"/>
      <c r="G29" s="49"/>
      <c r="H29" s="69"/>
    </row>
    <row r="30" spans="1:8" ht="12.75" customHeight="1">
      <c r="A30" s="47">
        <v>23</v>
      </c>
      <c r="B30" s="48" t="s">
        <v>389</v>
      </c>
      <c r="C30" s="313" t="s">
        <v>388</v>
      </c>
      <c r="D30" s="47">
        <v>3</v>
      </c>
      <c r="E30" s="47">
        <v>1</v>
      </c>
      <c r="F30" s="47">
        <f t="shared" si="1"/>
        <v>2</v>
      </c>
      <c r="G30" s="49">
        <f aca="true" t="shared" si="2" ref="G30:G35">ROUND((E30/D30)*100,1)</f>
        <v>33.3</v>
      </c>
      <c r="H30" s="69"/>
    </row>
    <row r="31" spans="1:8" ht="47.25">
      <c r="A31" s="47">
        <v>24</v>
      </c>
      <c r="B31" s="48" t="s">
        <v>390</v>
      </c>
      <c r="C31" s="313"/>
      <c r="D31" s="47">
        <v>3</v>
      </c>
      <c r="E31" s="47">
        <v>1</v>
      </c>
      <c r="F31" s="47">
        <f t="shared" si="1"/>
        <v>2</v>
      </c>
      <c r="G31" s="49">
        <f t="shared" si="2"/>
        <v>33.3</v>
      </c>
      <c r="H31" s="69"/>
    </row>
    <row r="32" spans="1:8" ht="31.5">
      <c r="A32" s="47">
        <v>25</v>
      </c>
      <c r="B32" s="48" t="s">
        <v>391</v>
      </c>
      <c r="C32" s="313"/>
      <c r="D32" s="47">
        <v>3</v>
      </c>
      <c r="E32" s="47">
        <v>1</v>
      </c>
      <c r="F32" s="47">
        <f t="shared" si="1"/>
        <v>2</v>
      </c>
      <c r="G32" s="49">
        <f t="shared" si="2"/>
        <v>33.3</v>
      </c>
      <c r="H32" s="69"/>
    </row>
    <row r="33" spans="1:8" ht="15.75">
      <c r="A33" s="47">
        <v>26</v>
      </c>
      <c r="B33" s="48" t="s">
        <v>392</v>
      </c>
      <c r="C33" s="313"/>
      <c r="D33" s="47">
        <v>3</v>
      </c>
      <c r="E33" s="47">
        <v>1</v>
      </c>
      <c r="F33" s="47">
        <f t="shared" si="1"/>
        <v>2</v>
      </c>
      <c r="G33" s="49">
        <f t="shared" si="2"/>
        <v>33.3</v>
      </c>
      <c r="H33" s="69"/>
    </row>
    <row r="34" spans="1:8" ht="15.75">
      <c r="A34" s="47">
        <v>27</v>
      </c>
      <c r="B34" s="48" t="s">
        <v>393</v>
      </c>
      <c r="C34" s="313"/>
      <c r="D34" s="47">
        <v>3</v>
      </c>
      <c r="E34" s="47">
        <v>1</v>
      </c>
      <c r="F34" s="47">
        <f t="shared" si="1"/>
        <v>2</v>
      </c>
      <c r="G34" s="49">
        <f t="shared" si="2"/>
        <v>33.3</v>
      </c>
      <c r="H34" s="69"/>
    </row>
    <row r="35" spans="1:8" ht="24" customHeight="1">
      <c r="A35" s="47">
        <v>28</v>
      </c>
      <c r="B35" s="48" t="s">
        <v>394</v>
      </c>
      <c r="C35" s="313"/>
      <c r="D35" s="47">
        <v>5</v>
      </c>
      <c r="E35" s="47">
        <v>1</v>
      </c>
      <c r="F35" s="47">
        <f t="shared" si="1"/>
        <v>4</v>
      </c>
      <c r="G35" s="49">
        <f t="shared" si="2"/>
        <v>20</v>
      </c>
      <c r="H35" s="69"/>
    </row>
    <row r="36" spans="1:8" ht="15.75">
      <c r="A36" s="62"/>
      <c r="B36" s="52" t="s">
        <v>1082</v>
      </c>
      <c r="C36" s="55">
        <f>A35</f>
        <v>28</v>
      </c>
      <c r="D36" s="62"/>
      <c r="E36" s="51"/>
      <c r="F36" s="51"/>
      <c r="G36" s="54"/>
      <c r="H36" s="51"/>
    </row>
    <row r="37" spans="1:8" ht="15.75">
      <c r="A37" s="62"/>
      <c r="B37" s="52" t="s">
        <v>363</v>
      </c>
      <c r="C37" s="55">
        <f>ROUND((SUM(G7:G35)/A35),1)</f>
        <v>22.5</v>
      </c>
      <c r="D37" s="229"/>
      <c r="E37" s="51"/>
      <c r="F37" s="51"/>
      <c r="G37" s="51"/>
      <c r="H37" s="51"/>
    </row>
    <row r="38" spans="1:4" ht="16.5">
      <c r="A38" s="62"/>
      <c r="B38" s="71"/>
      <c r="C38" s="29"/>
      <c r="D38" s="72"/>
    </row>
    <row r="39" spans="1:4" ht="16.5">
      <c r="A39" s="62"/>
      <c r="B39" s="71"/>
      <c r="C39" s="29"/>
      <c r="D39" s="72"/>
    </row>
    <row r="40" spans="1:4" ht="16.5">
      <c r="A40" s="62"/>
      <c r="B40" s="71"/>
      <c r="C40" s="29"/>
      <c r="D40" s="72"/>
    </row>
    <row r="41" spans="1:4" ht="16.5">
      <c r="A41" s="62"/>
      <c r="B41" s="71"/>
      <c r="C41" s="29"/>
      <c r="D41" s="72"/>
    </row>
    <row r="42" spans="1:4" ht="16.5">
      <c r="A42" s="62"/>
      <c r="B42" s="71"/>
      <c r="C42" s="29"/>
      <c r="D42" s="72"/>
    </row>
    <row r="43" spans="1:4" ht="16.5">
      <c r="A43" s="62"/>
      <c r="B43" s="71"/>
      <c r="C43" s="29"/>
      <c r="D43" s="72"/>
    </row>
    <row r="44" spans="1:4" ht="16.5">
      <c r="A44" s="62"/>
      <c r="B44" s="71"/>
      <c r="C44" s="29"/>
      <c r="D44" s="72"/>
    </row>
    <row r="45" spans="1:4" ht="16.5">
      <c r="A45" s="62"/>
      <c r="B45" s="71"/>
      <c r="C45" s="29"/>
      <c r="D45" s="72"/>
    </row>
    <row r="46" spans="1:4" ht="16.5">
      <c r="A46" s="62"/>
      <c r="B46" s="71"/>
      <c r="C46" s="29"/>
      <c r="D46" s="72"/>
    </row>
    <row r="47" spans="1:4" ht="16.5">
      <c r="A47" s="62"/>
      <c r="B47" s="71"/>
      <c r="C47" s="29"/>
      <c r="D47" s="72"/>
    </row>
    <row r="48" spans="1:4" ht="16.5">
      <c r="A48" s="62"/>
      <c r="B48" s="71"/>
      <c r="C48" s="29"/>
      <c r="D48" s="72"/>
    </row>
    <row r="49" spans="1:4" ht="16.5">
      <c r="A49" s="62"/>
      <c r="B49" s="71"/>
      <c r="C49" s="29"/>
      <c r="D49" s="72"/>
    </row>
    <row r="50" spans="1:4" ht="16.5">
      <c r="A50" s="62"/>
      <c r="B50" s="71"/>
      <c r="C50" s="29"/>
      <c r="D50" s="72"/>
    </row>
    <row r="51" spans="1:4" ht="16.5">
      <c r="A51" s="62"/>
      <c r="B51" s="71"/>
      <c r="C51" s="29"/>
      <c r="D51" s="72"/>
    </row>
    <row r="52" spans="1:4" ht="16.5">
      <c r="A52" s="62"/>
      <c r="B52" s="71"/>
      <c r="C52" s="29"/>
      <c r="D52" s="72"/>
    </row>
    <row r="53" spans="1:4" ht="16.5">
      <c r="A53" s="62"/>
      <c r="B53" s="71"/>
      <c r="C53" s="29"/>
      <c r="D53" s="72"/>
    </row>
    <row r="54" spans="1:4" ht="16.5">
      <c r="A54" s="62"/>
      <c r="B54" s="71"/>
      <c r="C54" s="29"/>
      <c r="D54" s="72"/>
    </row>
    <row r="55" spans="1:4" ht="16.5">
      <c r="A55" s="62"/>
      <c r="B55" s="71"/>
      <c r="C55" s="29"/>
      <c r="D55" s="72"/>
    </row>
    <row r="56" spans="1:4" ht="16.5">
      <c r="A56" s="62"/>
      <c r="B56" s="71"/>
      <c r="C56" s="29"/>
      <c r="D56" s="72"/>
    </row>
    <row r="57" spans="1:4" ht="16.5">
      <c r="A57" s="62"/>
      <c r="B57" s="71"/>
      <c r="C57" s="29"/>
      <c r="D57" s="72"/>
    </row>
    <row r="58" spans="1:4" ht="16.5">
      <c r="A58" s="62"/>
      <c r="B58" s="71"/>
      <c r="C58" s="29"/>
      <c r="D58" s="72"/>
    </row>
    <row r="59" spans="1:4" ht="16.5">
      <c r="A59" s="62"/>
      <c r="B59" s="71"/>
      <c r="C59" s="29"/>
      <c r="D59" s="72"/>
    </row>
    <row r="60" spans="1:4" ht="16.5">
      <c r="A60" s="62"/>
      <c r="B60" s="71"/>
      <c r="C60" s="29"/>
      <c r="D60" s="72"/>
    </row>
    <row r="61" spans="1:4" ht="16.5">
      <c r="A61" s="62"/>
      <c r="B61" s="71"/>
      <c r="C61" s="29"/>
      <c r="D61" s="72"/>
    </row>
    <row r="62" spans="1:4" ht="16.5">
      <c r="A62" s="62"/>
      <c r="B62" s="71"/>
      <c r="C62" s="29"/>
      <c r="D62" s="72"/>
    </row>
    <row r="63" spans="1:4" ht="16.5">
      <c r="A63" s="62"/>
      <c r="B63" s="71"/>
      <c r="C63" s="29"/>
      <c r="D63" s="72"/>
    </row>
    <row r="64" spans="1:4" ht="16.5">
      <c r="A64" s="62"/>
      <c r="B64" s="71"/>
      <c r="C64" s="29"/>
      <c r="D64" s="72"/>
    </row>
    <row r="65" spans="1:4" ht="15.75">
      <c r="A65" s="62"/>
      <c r="B65" s="73"/>
      <c r="C65" s="60"/>
      <c r="D65" s="72"/>
    </row>
    <row r="66" spans="1:4" ht="16.5">
      <c r="A66" s="62"/>
      <c r="B66" s="71"/>
      <c r="C66" s="29"/>
      <c r="D66" s="72"/>
    </row>
    <row r="67" spans="1:4" ht="16.5">
      <c r="A67" s="62"/>
      <c r="B67" s="71"/>
      <c r="C67" s="29"/>
      <c r="D67" s="72"/>
    </row>
    <row r="68" spans="1:4" ht="16.5">
      <c r="A68" s="62"/>
      <c r="B68" s="71"/>
      <c r="C68" s="29"/>
      <c r="D68" s="72"/>
    </row>
    <row r="69" spans="1:4" ht="16.5">
      <c r="A69" s="62"/>
      <c r="B69" s="71"/>
      <c r="C69" s="29"/>
      <c r="D69" s="72"/>
    </row>
    <row r="70" spans="1:4" ht="16.5">
      <c r="A70" s="62"/>
      <c r="B70" s="71"/>
      <c r="C70" s="29"/>
      <c r="D70" s="72"/>
    </row>
    <row r="71" spans="1:4" ht="16.5">
      <c r="A71" s="62"/>
      <c r="B71" s="71"/>
      <c r="C71" s="29"/>
      <c r="D71" s="72"/>
    </row>
    <row r="72" spans="1:4" ht="16.5">
      <c r="A72" s="62"/>
      <c r="B72" s="71"/>
      <c r="C72" s="29"/>
      <c r="D72" s="72"/>
    </row>
    <row r="73" spans="1:4" ht="16.5">
      <c r="A73" s="62"/>
      <c r="B73" s="71"/>
      <c r="C73" s="29"/>
      <c r="D73" s="72"/>
    </row>
    <row r="74" spans="1:4" ht="16.5">
      <c r="A74" s="62"/>
      <c r="B74" s="71"/>
      <c r="C74" s="29"/>
      <c r="D74" s="72"/>
    </row>
    <row r="75" spans="1:4" ht="16.5">
      <c r="A75" s="62"/>
      <c r="B75" s="71"/>
      <c r="C75" s="29"/>
      <c r="D75" s="72"/>
    </row>
    <row r="76" spans="1:4" ht="16.5">
      <c r="A76" s="62"/>
      <c r="B76" s="71"/>
      <c r="C76" s="29"/>
      <c r="D76" s="72"/>
    </row>
    <row r="77" spans="1:4" ht="15.75">
      <c r="A77" s="62"/>
      <c r="B77" s="71"/>
      <c r="C77" s="56"/>
      <c r="D77" s="72"/>
    </row>
    <row r="78" spans="1:4" ht="15.75">
      <c r="A78" s="62"/>
      <c r="B78" s="71"/>
      <c r="C78" s="56"/>
      <c r="D78" s="72"/>
    </row>
    <row r="79" spans="1:4" ht="15.75">
      <c r="A79" s="62"/>
      <c r="B79" s="71"/>
      <c r="C79" s="56"/>
      <c r="D79" s="72"/>
    </row>
    <row r="80" spans="1:4" ht="15.75">
      <c r="A80" s="62"/>
      <c r="B80" s="71"/>
      <c r="C80" s="56"/>
      <c r="D80" s="72"/>
    </row>
    <row r="81" spans="1:4" ht="15.75">
      <c r="A81" s="62"/>
      <c r="B81" s="71"/>
      <c r="C81" s="56"/>
      <c r="D81" s="72"/>
    </row>
    <row r="82" spans="1:4" ht="15.75">
      <c r="A82" s="62"/>
      <c r="B82" s="71"/>
      <c r="C82" s="56"/>
      <c r="D82" s="72"/>
    </row>
    <row r="83" spans="1:4" ht="15.75">
      <c r="A83" s="62"/>
      <c r="B83" s="71"/>
      <c r="C83" s="56"/>
      <c r="D83" s="72"/>
    </row>
    <row r="84" spans="1:4" ht="15.75">
      <c r="A84" s="62"/>
      <c r="B84" s="71"/>
      <c r="C84" s="56"/>
      <c r="D84" s="72"/>
    </row>
    <row r="85" spans="1:4" ht="15.75">
      <c r="A85" s="62"/>
      <c r="B85" s="71"/>
      <c r="C85" s="56"/>
      <c r="D85" s="72"/>
    </row>
    <row r="86" spans="1:4" ht="15.75">
      <c r="A86" s="62"/>
      <c r="B86" s="71"/>
      <c r="C86" s="56"/>
      <c r="D86" s="72"/>
    </row>
    <row r="87" spans="1:4" ht="15.75">
      <c r="A87" s="62"/>
      <c r="B87" s="71"/>
      <c r="C87" s="56"/>
      <c r="D87" s="72"/>
    </row>
    <row r="88" spans="1:4" ht="15.75">
      <c r="A88" s="62"/>
      <c r="B88" s="71"/>
      <c r="C88" s="56"/>
      <c r="D88" s="72"/>
    </row>
    <row r="89" spans="1:4" ht="15.75">
      <c r="A89" s="62"/>
      <c r="B89" s="71"/>
      <c r="C89" s="56"/>
      <c r="D89" s="72"/>
    </row>
    <row r="90" spans="1:4" ht="15.75">
      <c r="A90" s="62"/>
      <c r="B90" s="71"/>
      <c r="C90" s="56"/>
      <c r="D90" s="72"/>
    </row>
    <row r="91" spans="1:4" ht="15.75">
      <c r="A91" s="62"/>
      <c r="B91" s="71"/>
      <c r="C91" s="56"/>
      <c r="D91" s="72"/>
    </row>
    <row r="92" spans="1:4" ht="15.75">
      <c r="A92" s="62"/>
      <c r="B92" s="71"/>
      <c r="C92" s="56"/>
      <c r="D92" s="72"/>
    </row>
    <row r="93" spans="1:4" ht="15.75">
      <c r="A93" s="62"/>
      <c r="B93" s="71"/>
      <c r="C93" s="56"/>
      <c r="D93" s="72"/>
    </row>
    <row r="94" spans="1:4" ht="15.75">
      <c r="A94" s="62"/>
      <c r="B94" s="71"/>
      <c r="C94" s="56"/>
      <c r="D94" s="72"/>
    </row>
    <row r="95" spans="1:4" ht="15.75">
      <c r="A95" s="62"/>
      <c r="B95" s="71"/>
      <c r="C95" s="56"/>
      <c r="D95" s="72"/>
    </row>
    <row r="96" spans="1:4" ht="15.75">
      <c r="A96" s="62"/>
      <c r="B96" s="71"/>
      <c r="C96" s="56"/>
      <c r="D96" s="72"/>
    </row>
    <row r="97" spans="1:4" ht="15.75">
      <c r="A97" s="62"/>
      <c r="B97" s="71"/>
      <c r="C97" s="56"/>
      <c r="D97" s="72"/>
    </row>
    <row r="98" spans="1:4" ht="15.75">
      <c r="A98" s="62"/>
      <c r="B98" s="71"/>
      <c r="C98" s="56"/>
      <c r="D98" s="72"/>
    </row>
    <row r="99" spans="1:4" ht="15.75">
      <c r="A99" s="62"/>
      <c r="B99" s="71"/>
      <c r="C99" s="56"/>
      <c r="D99" s="72"/>
    </row>
    <row r="100" spans="1:4" ht="15.75">
      <c r="A100" s="62"/>
      <c r="B100" s="71"/>
      <c r="C100" s="56"/>
      <c r="D100" s="72"/>
    </row>
    <row r="101" spans="1:4" ht="15.75">
      <c r="A101" s="62"/>
      <c r="B101" s="71"/>
      <c r="C101" s="56"/>
      <c r="D101" s="72"/>
    </row>
    <row r="102" spans="1:4" ht="15.75">
      <c r="A102" s="62"/>
      <c r="B102" s="71"/>
      <c r="C102" s="56"/>
      <c r="D102" s="72"/>
    </row>
    <row r="103" spans="1:4" ht="15.75">
      <c r="A103" s="62"/>
      <c r="B103" s="71"/>
      <c r="C103" s="56"/>
      <c r="D103" s="72"/>
    </row>
    <row r="104" spans="1:4" ht="15.75">
      <c r="A104" s="62"/>
      <c r="B104" s="71"/>
      <c r="C104" s="56"/>
      <c r="D104" s="72"/>
    </row>
    <row r="105" spans="1:4" ht="15.75">
      <c r="A105" s="62"/>
      <c r="B105" s="71"/>
      <c r="C105" s="56"/>
      <c r="D105" s="72"/>
    </row>
    <row r="106" spans="1:4" ht="15.75">
      <c r="A106" s="62"/>
      <c r="B106" s="71"/>
      <c r="C106" s="56"/>
      <c r="D106" s="72"/>
    </row>
    <row r="107" spans="1:4" ht="15.75">
      <c r="A107" s="62"/>
      <c r="B107" s="71"/>
      <c r="C107" s="56"/>
      <c r="D107" s="72"/>
    </row>
    <row r="108" spans="1:4" ht="15.75">
      <c r="A108" s="62"/>
      <c r="B108" s="71"/>
      <c r="C108" s="56"/>
      <c r="D108" s="72"/>
    </row>
    <row r="109" spans="1:4" ht="15.75">
      <c r="A109" s="62"/>
      <c r="B109" s="71"/>
      <c r="C109" s="56"/>
      <c r="D109" s="72"/>
    </row>
    <row r="110" spans="1:4" ht="15.75">
      <c r="A110" s="62"/>
      <c r="B110" s="71"/>
      <c r="C110" s="56"/>
      <c r="D110" s="72"/>
    </row>
    <row r="111" spans="1:4" ht="15.75">
      <c r="A111" s="62"/>
      <c r="B111" s="71"/>
      <c r="C111" s="56"/>
      <c r="D111" s="72"/>
    </row>
    <row r="112" spans="1:4" ht="15.75">
      <c r="A112" s="62"/>
      <c r="B112" s="71"/>
      <c r="C112" s="56"/>
      <c r="D112" s="72"/>
    </row>
    <row r="113" spans="1:4" ht="15.75">
      <c r="A113" s="62"/>
      <c r="B113" s="71"/>
      <c r="C113" s="56"/>
      <c r="D113" s="72"/>
    </row>
    <row r="114" spans="1:4" ht="15.75">
      <c r="A114" s="62"/>
      <c r="B114" s="71"/>
      <c r="C114" s="56"/>
      <c r="D114" s="72"/>
    </row>
    <row r="115" spans="1:4" ht="15.75">
      <c r="A115" s="62"/>
      <c r="B115" s="71"/>
      <c r="C115" s="56"/>
      <c r="D115" s="72"/>
    </row>
  </sheetData>
  <sheetProtection selectLockedCells="1" selectUnlockedCells="1"/>
  <mergeCells count="8">
    <mergeCell ref="C23:C27"/>
    <mergeCell ref="C30:C35"/>
    <mergeCell ref="A1:H1"/>
    <mergeCell ref="A2:H2"/>
    <mergeCell ref="A3:H3"/>
    <mergeCell ref="C7:C10"/>
    <mergeCell ref="C11:C15"/>
    <mergeCell ref="C16:C22"/>
  </mergeCells>
  <printOptions/>
  <pageMargins left="0.5" right="0.5" top="0.5" bottom="0.2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87"/>
  <sheetViews>
    <sheetView zoomScale="85" zoomScaleNormal="85" zoomScalePageLayoutView="0" workbookViewId="0" topLeftCell="A1">
      <selection activeCell="A3" sqref="A3:H3"/>
    </sheetView>
  </sheetViews>
  <sheetFormatPr defaultColWidth="9.7109375" defaultRowHeight="12.75"/>
  <cols>
    <col min="1" max="1" width="3.7109375" style="74" customWidth="1"/>
    <col min="2" max="2" width="4.421875" style="75" customWidth="1"/>
    <col min="3" max="3" width="65.8515625" style="76" customWidth="1"/>
    <col min="4" max="4" width="15.421875" style="77" customWidth="1"/>
    <col min="5" max="5" width="8.7109375" style="75" customWidth="1"/>
    <col min="6" max="6" width="7.28125" style="75" customWidth="1"/>
    <col min="7" max="7" width="8.7109375" style="75" customWidth="1"/>
    <col min="8" max="8" width="7.57421875" style="75" customWidth="1"/>
    <col min="9" max="9" width="14.421875" style="75" customWidth="1"/>
    <col min="10" max="16384" width="9.7109375" style="75" customWidth="1"/>
  </cols>
  <sheetData>
    <row r="1" spans="1:8" ht="15.75">
      <c r="A1" s="310" t="s">
        <v>395</v>
      </c>
      <c r="B1" s="310"/>
      <c r="C1" s="310"/>
      <c r="D1" s="310"/>
      <c r="E1" s="310"/>
      <c r="F1" s="310"/>
      <c r="G1" s="310"/>
      <c r="H1" s="310"/>
    </row>
    <row r="2" spans="1:8" ht="15.75" customHeight="1">
      <c r="A2" s="311" t="s">
        <v>236</v>
      </c>
      <c r="B2" s="311"/>
      <c r="C2" s="311"/>
      <c r="D2" s="311"/>
      <c r="E2" s="311"/>
      <c r="F2" s="311"/>
      <c r="G2" s="311"/>
      <c r="H2" s="311"/>
    </row>
    <row r="3" spans="1:8" ht="15.75" customHeight="1">
      <c r="A3" s="309" t="s">
        <v>1213</v>
      </c>
      <c r="B3" s="309"/>
      <c r="C3" s="309"/>
      <c r="D3" s="309"/>
      <c r="E3" s="309"/>
      <c r="F3" s="309"/>
      <c r="G3" s="309"/>
      <c r="H3" s="309"/>
    </row>
    <row r="4" ht="15.75">
      <c r="A4" s="79"/>
    </row>
    <row r="5" spans="1:9" ht="94.5">
      <c r="A5" s="79"/>
      <c r="B5" s="230"/>
      <c r="C5" s="231" t="s">
        <v>237</v>
      </c>
      <c r="D5" s="231" t="s">
        <v>238</v>
      </c>
      <c r="E5" s="231" t="s">
        <v>239</v>
      </c>
      <c r="F5" s="231" t="s">
        <v>240</v>
      </c>
      <c r="G5" s="231" t="s">
        <v>241</v>
      </c>
      <c r="H5" s="232" t="s">
        <v>341</v>
      </c>
      <c r="I5" s="231" t="s">
        <v>202</v>
      </c>
    </row>
    <row r="6" spans="1:9" ht="15.75">
      <c r="A6" s="81"/>
      <c r="B6" s="233"/>
      <c r="C6" s="233" t="s">
        <v>396</v>
      </c>
      <c r="D6" s="233"/>
      <c r="E6" s="233"/>
      <c r="F6" s="233"/>
      <c r="G6" s="233"/>
      <c r="H6" s="233"/>
      <c r="I6" s="233"/>
    </row>
    <row r="7" spans="1:9" ht="15.75">
      <c r="A7" s="81"/>
      <c r="B7" s="231" t="s">
        <v>243</v>
      </c>
      <c r="C7" s="233" t="s">
        <v>397</v>
      </c>
      <c r="D7" s="233"/>
      <c r="E7" s="233"/>
      <c r="F7" s="233"/>
      <c r="G7" s="233"/>
      <c r="H7" s="233"/>
      <c r="I7" s="233"/>
    </row>
    <row r="8" spans="1:9" ht="12.75" customHeight="1">
      <c r="A8" s="81"/>
      <c r="B8" s="234">
        <v>1</v>
      </c>
      <c r="C8" s="235" t="s">
        <v>398</v>
      </c>
      <c r="D8" s="314" t="s">
        <v>399</v>
      </c>
      <c r="E8" s="234">
        <v>3</v>
      </c>
      <c r="F8" s="234">
        <v>0.5</v>
      </c>
      <c r="G8" s="234">
        <f>E8-F8</f>
        <v>2.5</v>
      </c>
      <c r="H8" s="234">
        <v>17</v>
      </c>
      <c r="I8" s="231"/>
    </row>
    <row r="9" spans="1:9" ht="15.75">
      <c r="A9" s="81"/>
      <c r="B9" s="234">
        <v>2</v>
      </c>
      <c r="C9" s="235" t="s">
        <v>400</v>
      </c>
      <c r="D9" s="314"/>
      <c r="E9" s="234">
        <v>3</v>
      </c>
      <c r="F9" s="234">
        <v>0.5</v>
      </c>
      <c r="G9" s="234">
        <f aca="true" t="shared" si="0" ref="G9:G70">E9-F9</f>
        <v>2.5</v>
      </c>
      <c r="H9" s="234">
        <v>17</v>
      </c>
      <c r="I9" s="234"/>
    </row>
    <row r="10" spans="1:9" ht="15.75">
      <c r="A10" s="81"/>
      <c r="B10" s="234">
        <v>3</v>
      </c>
      <c r="C10" s="235" t="s">
        <v>401</v>
      </c>
      <c r="D10" s="314"/>
      <c r="E10" s="234">
        <v>3</v>
      </c>
      <c r="F10" s="234">
        <v>0.5</v>
      </c>
      <c r="G10" s="234">
        <f t="shared" si="0"/>
        <v>2.5</v>
      </c>
      <c r="H10" s="234">
        <v>17</v>
      </c>
      <c r="I10" s="234"/>
    </row>
    <row r="11" spans="1:9" ht="15.75">
      <c r="A11" s="81"/>
      <c r="B11" s="234">
        <v>4</v>
      </c>
      <c r="C11" s="235" t="s">
        <v>402</v>
      </c>
      <c r="D11" s="314"/>
      <c r="E11" s="234">
        <v>3</v>
      </c>
      <c r="F11" s="234">
        <v>0.5</v>
      </c>
      <c r="G11" s="234">
        <f t="shared" si="0"/>
        <v>2.5</v>
      </c>
      <c r="H11" s="234">
        <v>17</v>
      </c>
      <c r="I11" s="234"/>
    </row>
    <row r="12" spans="1:9" ht="31.5">
      <c r="A12" s="81"/>
      <c r="B12" s="234">
        <v>5</v>
      </c>
      <c r="C12" s="235" t="s">
        <v>403</v>
      </c>
      <c r="D12" s="314"/>
      <c r="E12" s="234">
        <v>3</v>
      </c>
      <c r="F12" s="234">
        <v>0.5</v>
      </c>
      <c r="G12" s="234">
        <f t="shared" si="0"/>
        <v>2.5</v>
      </c>
      <c r="H12" s="234">
        <v>17</v>
      </c>
      <c r="I12" s="234"/>
    </row>
    <row r="13" spans="1:9" ht="31.5">
      <c r="A13" s="81"/>
      <c r="B13" s="234">
        <v>6</v>
      </c>
      <c r="C13" s="235" t="s">
        <v>404</v>
      </c>
      <c r="D13" s="314"/>
      <c r="E13" s="234">
        <v>3</v>
      </c>
      <c r="F13" s="234">
        <v>0.5</v>
      </c>
      <c r="G13" s="234">
        <f t="shared" si="0"/>
        <v>2.5</v>
      </c>
      <c r="H13" s="234">
        <v>17</v>
      </c>
      <c r="I13" s="234"/>
    </row>
    <row r="14" spans="1:9" ht="31.5" customHeight="1">
      <c r="A14" s="81"/>
      <c r="B14" s="234">
        <v>7</v>
      </c>
      <c r="C14" s="235" t="s">
        <v>405</v>
      </c>
      <c r="D14" s="314" t="s">
        <v>399</v>
      </c>
      <c r="E14" s="234">
        <v>5</v>
      </c>
      <c r="F14" s="234">
        <v>1</v>
      </c>
      <c r="G14" s="234">
        <f t="shared" si="0"/>
        <v>4</v>
      </c>
      <c r="H14" s="234">
        <v>20</v>
      </c>
      <c r="I14" s="234"/>
    </row>
    <row r="15" spans="1:9" ht="31.5">
      <c r="A15" s="81"/>
      <c r="B15" s="234">
        <v>8</v>
      </c>
      <c r="C15" s="235" t="s">
        <v>406</v>
      </c>
      <c r="D15" s="314"/>
      <c r="E15" s="234">
        <v>5</v>
      </c>
      <c r="F15" s="234">
        <v>1</v>
      </c>
      <c r="G15" s="234">
        <f t="shared" si="0"/>
        <v>4</v>
      </c>
      <c r="H15" s="234">
        <v>20</v>
      </c>
      <c r="I15" s="234"/>
    </row>
    <row r="16" spans="1:9" ht="31.5">
      <c r="A16" s="81"/>
      <c r="B16" s="234">
        <v>9</v>
      </c>
      <c r="C16" s="235" t="s">
        <v>407</v>
      </c>
      <c r="D16" s="314"/>
      <c r="E16" s="234">
        <v>5</v>
      </c>
      <c r="F16" s="234">
        <v>1</v>
      </c>
      <c r="G16" s="234">
        <f t="shared" si="0"/>
        <v>4</v>
      </c>
      <c r="H16" s="234">
        <v>20</v>
      </c>
      <c r="I16" s="234"/>
    </row>
    <row r="17" spans="1:9" ht="31.5" customHeight="1">
      <c r="A17" s="81"/>
      <c r="B17" s="234">
        <v>10</v>
      </c>
      <c r="C17" s="235" t="s">
        <v>408</v>
      </c>
      <c r="D17" s="314"/>
      <c r="E17" s="234">
        <v>5</v>
      </c>
      <c r="F17" s="234">
        <v>1</v>
      </c>
      <c r="G17" s="234">
        <f t="shared" si="0"/>
        <v>4</v>
      </c>
      <c r="H17" s="234">
        <v>20</v>
      </c>
      <c r="I17" s="234"/>
    </row>
    <row r="18" spans="1:9" ht="15.75">
      <c r="A18" s="81"/>
      <c r="B18" s="234">
        <v>11</v>
      </c>
      <c r="C18" s="235" t="s">
        <v>409</v>
      </c>
      <c r="D18" s="314"/>
      <c r="E18" s="234">
        <v>3</v>
      </c>
      <c r="F18" s="234">
        <v>0.5</v>
      </c>
      <c r="G18" s="234">
        <f t="shared" si="0"/>
        <v>2.5</v>
      </c>
      <c r="H18" s="234">
        <v>17</v>
      </c>
      <c r="I18" s="234"/>
    </row>
    <row r="19" spans="1:9" ht="31.5" customHeight="1">
      <c r="A19" s="81"/>
      <c r="B19" s="234">
        <v>12</v>
      </c>
      <c r="C19" s="235" t="s">
        <v>410</v>
      </c>
      <c r="D19" s="314"/>
      <c r="E19" s="234">
        <v>3</v>
      </c>
      <c r="F19" s="234">
        <v>0.5</v>
      </c>
      <c r="G19" s="234">
        <f t="shared" si="0"/>
        <v>2.5</v>
      </c>
      <c r="H19" s="234">
        <v>17</v>
      </c>
      <c r="I19" s="234"/>
    </row>
    <row r="20" spans="1:9" ht="15.75">
      <c r="A20" s="81"/>
      <c r="B20" s="234">
        <v>13</v>
      </c>
      <c r="C20" s="235" t="s">
        <v>411</v>
      </c>
      <c r="D20" s="314"/>
      <c r="E20" s="234">
        <v>5</v>
      </c>
      <c r="F20" s="234">
        <v>1</v>
      </c>
      <c r="G20" s="234">
        <f t="shared" si="0"/>
        <v>4</v>
      </c>
      <c r="H20" s="234">
        <v>20</v>
      </c>
      <c r="I20" s="234"/>
    </row>
    <row r="21" spans="1:9" ht="47.25" customHeight="1">
      <c r="A21" s="81"/>
      <c r="B21" s="234">
        <v>14</v>
      </c>
      <c r="C21" s="235" t="s">
        <v>412</v>
      </c>
      <c r="D21" s="234" t="s">
        <v>399</v>
      </c>
      <c r="E21" s="234">
        <v>5</v>
      </c>
      <c r="F21" s="234">
        <v>1</v>
      </c>
      <c r="G21" s="234">
        <f t="shared" si="0"/>
        <v>4</v>
      </c>
      <c r="H21" s="234">
        <v>20</v>
      </c>
      <c r="I21" s="234"/>
    </row>
    <row r="22" spans="1:9" ht="31.5" customHeight="1">
      <c r="A22" s="81"/>
      <c r="B22" s="234">
        <v>15</v>
      </c>
      <c r="C22" s="235" t="s">
        <v>413</v>
      </c>
      <c r="D22" s="314" t="s">
        <v>399</v>
      </c>
      <c r="E22" s="234">
        <v>3</v>
      </c>
      <c r="F22" s="234">
        <v>0.5</v>
      </c>
      <c r="G22" s="234">
        <f t="shared" si="0"/>
        <v>2.5</v>
      </c>
      <c r="H22" s="234">
        <v>17</v>
      </c>
      <c r="I22" s="231"/>
    </row>
    <row r="23" spans="1:9" ht="15.75">
      <c r="A23" s="81"/>
      <c r="B23" s="234">
        <v>16</v>
      </c>
      <c r="C23" s="235" t="s">
        <v>414</v>
      </c>
      <c r="D23" s="314"/>
      <c r="E23" s="234">
        <v>3</v>
      </c>
      <c r="F23" s="234">
        <v>0.5</v>
      </c>
      <c r="G23" s="234">
        <f t="shared" si="0"/>
        <v>2.5</v>
      </c>
      <c r="H23" s="234">
        <v>17</v>
      </c>
      <c r="I23" s="231"/>
    </row>
    <row r="24" spans="1:9" ht="15.75">
      <c r="A24" s="81"/>
      <c r="B24" s="234">
        <v>17</v>
      </c>
      <c r="C24" s="235" t="s">
        <v>415</v>
      </c>
      <c r="D24" s="314"/>
      <c r="E24" s="234">
        <v>3</v>
      </c>
      <c r="F24" s="234">
        <v>0.5</v>
      </c>
      <c r="G24" s="234">
        <f t="shared" si="0"/>
        <v>2.5</v>
      </c>
      <c r="H24" s="234">
        <v>17</v>
      </c>
      <c r="I24" s="231"/>
    </row>
    <row r="25" spans="1:9" ht="15.75">
      <c r="A25" s="81"/>
      <c r="B25" s="234">
        <v>18</v>
      </c>
      <c r="C25" s="235" t="s">
        <v>416</v>
      </c>
      <c r="D25" s="314"/>
      <c r="E25" s="234">
        <v>3</v>
      </c>
      <c r="F25" s="234">
        <v>0.5</v>
      </c>
      <c r="G25" s="234">
        <f t="shared" si="0"/>
        <v>2.5</v>
      </c>
      <c r="H25" s="234">
        <v>17</v>
      </c>
      <c r="I25" s="231"/>
    </row>
    <row r="26" spans="1:9" ht="31.5">
      <c r="A26" s="81"/>
      <c r="B26" s="234">
        <v>19</v>
      </c>
      <c r="C26" s="235" t="s">
        <v>417</v>
      </c>
      <c r="D26" s="314"/>
      <c r="E26" s="234">
        <v>3</v>
      </c>
      <c r="F26" s="234">
        <v>0.5</v>
      </c>
      <c r="G26" s="234">
        <f t="shared" si="0"/>
        <v>2.5</v>
      </c>
      <c r="H26" s="234">
        <v>17</v>
      </c>
      <c r="I26" s="231"/>
    </row>
    <row r="27" spans="1:9" ht="15.75" customHeight="1">
      <c r="A27" s="81"/>
      <c r="B27" s="234">
        <v>20</v>
      </c>
      <c r="C27" s="235" t="s">
        <v>418</v>
      </c>
      <c r="D27" s="314"/>
      <c r="E27" s="234">
        <v>3</v>
      </c>
      <c r="F27" s="234">
        <v>0.5</v>
      </c>
      <c r="G27" s="234">
        <f t="shared" si="0"/>
        <v>2.5</v>
      </c>
      <c r="H27" s="234">
        <v>17</v>
      </c>
      <c r="I27" s="231"/>
    </row>
    <row r="28" spans="1:9" ht="15.75">
      <c r="A28" s="81"/>
      <c r="B28" s="234">
        <v>21</v>
      </c>
      <c r="C28" s="235" t="s">
        <v>419</v>
      </c>
      <c r="D28" s="314"/>
      <c r="E28" s="234">
        <v>3</v>
      </c>
      <c r="F28" s="234">
        <v>0.5</v>
      </c>
      <c r="G28" s="234">
        <f t="shared" si="0"/>
        <v>2.5</v>
      </c>
      <c r="H28" s="234">
        <v>17</v>
      </c>
      <c r="I28" s="231"/>
    </row>
    <row r="29" spans="1:9" ht="15.75">
      <c r="A29" s="81"/>
      <c r="B29" s="231" t="s">
        <v>296</v>
      </c>
      <c r="C29" s="236" t="s">
        <v>420</v>
      </c>
      <c r="D29" s="236"/>
      <c r="E29" s="236"/>
      <c r="F29" s="236"/>
      <c r="G29" s="234">
        <f t="shared" si="0"/>
        <v>0</v>
      </c>
      <c r="H29" s="236"/>
      <c r="I29" s="236"/>
    </row>
    <row r="30" spans="1:9" ht="12.75" customHeight="1">
      <c r="A30" s="81"/>
      <c r="B30" s="237">
        <v>22</v>
      </c>
      <c r="C30" s="235" t="s">
        <v>421</v>
      </c>
      <c r="D30" s="314" t="s">
        <v>399</v>
      </c>
      <c r="E30" s="234">
        <v>3</v>
      </c>
      <c r="F30" s="234">
        <v>0.5</v>
      </c>
      <c r="G30" s="234">
        <f t="shared" si="0"/>
        <v>2.5</v>
      </c>
      <c r="H30" s="234">
        <v>17</v>
      </c>
      <c r="I30" s="231"/>
    </row>
    <row r="31" spans="1:9" ht="31.5">
      <c r="A31" s="81"/>
      <c r="B31" s="237">
        <v>23</v>
      </c>
      <c r="C31" s="235" t="s">
        <v>422</v>
      </c>
      <c r="D31" s="314"/>
      <c r="E31" s="234">
        <v>3</v>
      </c>
      <c r="F31" s="234">
        <v>0.5</v>
      </c>
      <c r="G31" s="234">
        <f t="shared" si="0"/>
        <v>2.5</v>
      </c>
      <c r="H31" s="234">
        <v>17</v>
      </c>
      <c r="I31" s="231"/>
    </row>
    <row r="32" spans="1:9" ht="47.25">
      <c r="A32" s="81"/>
      <c r="B32" s="237">
        <v>24</v>
      </c>
      <c r="C32" s="235" t="s">
        <v>423</v>
      </c>
      <c r="D32" s="314"/>
      <c r="E32" s="234">
        <v>3</v>
      </c>
      <c r="F32" s="234">
        <v>0.5</v>
      </c>
      <c r="G32" s="234">
        <f t="shared" si="0"/>
        <v>2.5</v>
      </c>
      <c r="H32" s="234">
        <v>17</v>
      </c>
      <c r="I32" s="231"/>
    </row>
    <row r="33" spans="1:9" ht="15.75">
      <c r="A33" s="81"/>
      <c r="B33" s="237">
        <v>25</v>
      </c>
      <c r="C33" s="235" t="s">
        <v>424</v>
      </c>
      <c r="D33" s="314"/>
      <c r="E33" s="234">
        <v>3</v>
      </c>
      <c r="F33" s="234">
        <v>0.5</v>
      </c>
      <c r="G33" s="234">
        <f t="shared" si="0"/>
        <v>2.5</v>
      </c>
      <c r="H33" s="234">
        <v>17</v>
      </c>
      <c r="I33" s="231"/>
    </row>
    <row r="34" spans="1:9" ht="15.75">
      <c r="A34" s="81"/>
      <c r="B34" s="237">
        <v>26</v>
      </c>
      <c r="C34" s="235" t="s">
        <v>425</v>
      </c>
      <c r="D34" s="314"/>
      <c r="E34" s="234">
        <v>3</v>
      </c>
      <c r="F34" s="234">
        <v>0.5</v>
      </c>
      <c r="G34" s="234">
        <f t="shared" si="0"/>
        <v>2.5</v>
      </c>
      <c r="H34" s="234">
        <v>17</v>
      </c>
      <c r="I34" s="231"/>
    </row>
    <row r="35" spans="1:9" ht="15.75">
      <c r="A35" s="81"/>
      <c r="B35" s="237">
        <v>27</v>
      </c>
      <c r="C35" s="235" t="s">
        <v>426</v>
      </c>
      <c r="D35" s="314"/>
      <c r="E35" s="234">
        <v>3</v>
      </c>
      <c r="F35" s="234">
        <v>0.5</v>
      </c>
      <c r="G35" s="234">
        <f t="shared" si="0"/>
        <v>2.5</v>
      </c>
      <c r="H35" s="234">
        <v>17</v>
      </c>
      <c r="I35" s="231"/>
    </row>
    <row r="36" spans="1:9" ht="15.75">
      <c r="A36" s="81"/>
      <c r="B36" s="237">
        <v>28</v>
      </c>
      <c r="C36" s="235" t="s">
        <v>427</v>
      </c>
      <c r="D36" s="314"/>
      <c r="E36" s="234">
        <v>3</v>
      </c>
      <c r="F36" s="234">
        <v>0.5</v>
      </c>
      <c r="G36" s="234">
        <f t="shared" si="0"/>
        <v>2.5</v>
      </c>
      <c r="H36" s="234">
        <v>17</v>
      </c>
      <c r="I36" s="231"/>
    </row>
    <row r="37" spans="1:9" ht="15.75">
      <c r="A37" s="81"/>
      <c r="B37" s="237">
        <v>29</v>
      </c>
      <c r="C37" s="235" t="s">
        <v>428</v>
      </c>
      <c r="D37" s="314"/>
      <c r="E37" s="234">
        <v>3</v>
      </c>
      <c r="F37" s="234">
        <v>0.5</v>
      </c>
      <c r="G37" s="234">
        <f t="shared" si="0"/>
        <v>2.5</v>
      </c>
      <c r="H37" s="234">
        <v>17</v>
      </c>
      <c r="I37" s="231"/>
    </row>
    <row r="38" spans="1:9" ht="31.5">
      <c r="A38" s="81"/>
      <c r="B38" s="237">
        <v>30</v>
      </c>
      <c r="C38" s="235" t="s">
        <v>429</v>
      </c>
      <c r="D38" s="314"/>
      <c r="E38" s="234">
        <v>3</v>
      </c>
      <c r="F38" s="234">
        <v>0.5</v>
      </c>
      <c r="G38" s="234">
        <f t="shared" si="0"/>
        <v>2.5</v>
      </c>
      <c r="H38" s="234">
        <v>17</v>
      </c>
      <c r="I38" s="231"/>
    </row>
    <row r="39" spans="1:9" ht="31.5" customHeight="1">
      <c r="A39" s="81"/>
      <c r="B39" s="237">
        <v>31</v>
      </c>
      <c r="C39" s="235" t="s">
        <v>430</v>
      </c>
      <c r="D39" s="314" t="s">
        <v>399</v>
      </c>
      <c r="E39" s="234">
        <v>3</v>
      </c>
      <c r="F39" s="234">
        <v>0.5</v>
      </c>
      <c r="G39" s="234">
        <f t="shared" si="0"/>
        <v>2.5</v>
      </c>
      <c r="H39" s="234">
        <v>17</v>
      </c>
      <c r="I39" s="231"/>
    </row>
    <row r="40" spans="1:9" ht="31.5">
      <c r="A40" s="81"/>
      <c r="B40" s="237">
        <v>32</v>
      </c>
      <c r="C40" s="235" t="s">
        <v>431</v>
      </c>
      <c r="D40" s="314"/>
      <c r="E40" s="234">
        <v>3</v>
      </c>
      <c r="F40" s="234">
        <v>0.5</v>
      </c>
      <c r="G40" s="234">
        <f t="shared" si="0"/>
        <v>2.5</v>
      </c>
      <c r="H40" s="234">
        <v>17</v>
      </c>
      <c r="I40" s="231"/>
    </row>
    <row r="41" spans="1:9" ht="31.5">
      <c r="A41" s="81"/>
      <c r="B41" s="237">
        <v>33</v>
      </c>
      <c r="C41" s="235" t="s">
        <v>432</v>
      </c>
      <c r="D41" s="314"/>
      <c r="E41" s="234">
        <v>3</v>
      </c>
      <c r="F41" s="234">
        <v>0.5</v>
      </c>
      <c r="G41" s="234">
        <f t="shared" si="0"/>
        <v>2.5</v>
      </c>
      <c r="H41" s="234">
        <v>17</v>
      </c>
      <c r="I41" s="231"/>
    </row>
    <row r="42" spans="1:9" ht="31.5" customHeight="1">
      <c r="A42" s="81"/>
      <c r="B42" s="237">
        <v>34</v>
      </c>
      <c r="C42" s="235" t="s">
        <v>433</v>
      </c>
      <c r="D42" s="314" t="s">
        <v>399</v>
      </c>
      <c r="E42" s="234">
        <v>3</v>
      </c>
      <c r="F42" s="234">
        <v>0.5</v>
      </c>
      <c r="G42" s="234">
        <f t="shared" si="0"/>
        <v>2.5</v>
      </c>
      <c r="H42" s="234">
        <v>17</v>
      </c>
      <c r="I42" s="231"/>
    </row>
    <row r="43" spans="1:9" ht="15.75">
      <c r="A43" s="81"/>
      <c r="B43" s="237">
        <v>35</v>
      </c>
      <c r="C43" s="235" t="s">
        <v>434</v>
      </c>
      <c r="D43" s="314"/>
      <c r="E43" s="234">
        <v>3</v>
      </c>
      <c r="F43" s="234">
        <v>0.5</v>
      </c>
      <c r="G43" s="234">
        <f t="shared" si="0"/>
        <v>2.5</v>
      </c>
      <c r="H43" s="234">
        <v>17</v>
      </c>
      <c r="I43" s="231"/>
    </row>
    <row r="44" spans="1:9" ht="31.5">
      <c r="A44" s="81"/>
      <c r="B44" s="237">
        <v>36</v>
      </c>
      <c r="C44" s="235" t="s">
        <v>435</v>
      </c>
      <c r="D44" s="314"/>
      <c r="E44" s="234">
        <v>3</v>
      </c>
      <c r="F44" s="234">
        <v>0.5</v>
      </c>
      <c r="G44" s="234">
        <f t="shared" si="0"/>
        <v>2.5</v>
      </c>
      <c r="H44" s="234">
        <v>17</v>
      </c>
      <c r="I44" s="231"/>
    </row>
    <row r="45" spans="1:9" ht="47.25" customHeight="1">
      <c r="A45" s="81"/>
      <c r="B45" s="237">
        <v>37</v>
      </c>
      <c r="C45" s="235" t="s">
        <v>436</v>
      </c>
      <c r="D45" s="314" t="s">
        <v>399</v>
      </c>
      <c r="E45" s="234">
        <v>3</v>
      </c>
      <c r="F45" s="234">
        <v>0.5</v>
      </c>
      <c r="G45" s="234">
        <f t="shared" si="0"/>
        <v>2.5</v>
      </c>
      <c r="H45" s="234">
        <v>17</v>
      </c>
      <c r="I45" s="231"/>
    </row>
    <row r="46" spans="1:9" ht="31.5">
      <c r="A46" s="81"/>
      <c r="B46" s="237">
        <v>38</v>
      </c>
      <c r="C46" s="235" t="s">
        <v>437</v>
      </c>
      <c r="D46" s="314"/>
      <c r="E46" s="234">
        <v>3</v>
      </c>
      <c r="F46" s="234">
        <v>0.5</v>
      </c>
      <c r="G46" s="234">
        <f t="shared" si="0"/>
        <v>2.5</v>
      </c>
      <c r="H46" s="234">
        <v>17</v>
      </c>
      <c r="I46" s="231"/>
    </row>
    <row r="47" spans="1:9" ht="47.25">
      <c r="A47" s="81"/>
      <c r="B47" s="237">
        <v>39</v>
      </c>
      <c r="C47" s="235" t="s">
        <v>438</v>
      </c>
      <c r="D47" s="314"/>
      <c r="E47" s="234">
        <v>3</v>
      </c>
      <c r="F47" s="234">
        <v>0.5</v>
      </c>
      <c r="G47" s="234">
        <f t="shared" si="0"/>
        <v>2.5</v>
      </c>
      <c r="H47" s="234">
        <v>17</v>
      </c>
      <c r="I47" s="231"/>
    </row>
    <row r="48" spans="1:9" ht="15.75">
      <c r="A48" s="81"/>
      <c r="B48" s="237">
        <v>40</v>
      </c>
      <c r="C48" s="235" t="s">
        <v>439</v>
      </c>
      <c r="D48" s="314"/>
      <c r="E48" s="234">
        <v>3</v>
      </c>
      <c r="F48" s="234">
        <v>0.5</v>
      </c>
      <c r="G48" s="234">
        <f t="shared" si="0"/>
        <v>2.5</v>
      </c>
      <c r="H48" s="234">
        <v>17</v>
      </c>
      <c r="I48" s="231"/>
    </row>
    <row r="49" spans="1:9" ht="31.5">
      <c r="A49" s="81"/>
      <c r="B49" s="231" t="s">
        <v>440</v>
      </c>
      <c r="C49" s="236" t="s">
        <v>441</v>
      </c>
      <c r="D49" s="234"/>
      <c r="E49" s="236"/>
      <c r="F49" s="236"/>
      <c r="G49" s="234">
        <f t="shared" si="0"/>
        <v>0</v>
      </c>
      <c r="H49" s="236"/>
      <c r="I49" s="236"/>
    </row>
    <row r="50" spans="1:9" ht="31.5">
      <c r="A50" s="81"/>
      <c r="B50" s="237">
        <v>41</v>
      </c>
      <c r="C50" s="235" t="s">
        <v>442</v>
      </c>
      <c r="D50" s="314" t="s">
        <v>399</v>
      </c>
      <c r="E50" s="234">
        <v>35</v>
      </c>
      <c r="F50" s="234">
        <v>5</v>
      </c>
      <c r="G50" s="234">
        <f t="shared" si="0"/>
        <v>30</v>
      </c>
      <c r="H50" s="234">
        <v>14</v>
      </c>
      <c r="I50" s="231"/>
    </row>
    <row r="51" spans="1:9" ht="31.5">
      <c r="A51" s="81"/>
      <c r="B51" s="237">
        <v>42</v>
      </c>
      <c r="C51" s="235" t="s">
        <v>443</v>
      </c>
      <c r="D51" s="314"/>
      <c r="E51" s="234">
        <v>15</v>
      </c>
      <c r="F51" s="234">
        <v>3</v>
      </c>
      <c r="G51" s="234">
        <f t="shared" si="0"/>
        <v>12</v>
      </c>
      <c r="H51" s="234">
        <v>20</v>
      </c>
      <c r="I51" s="231"/>
    </row>
    <row r="52" spans="1:9" ht="15.75">
      <c r="A52" s="81"/>
      <c r="B52" s="237">
        <v>43</v>
      </c>
      <c r="C52" s="235" t="s">
        <v>444</v>
      </c>
      <c r="D52" s="314"/>
      <c r="E52" s="234">
        <v>15</v>
      </c>
      <c r="F52" s="234">
        <v>1.5</v>
      </c>
      <c r="G52" s="234">
        <f t="shared" si="0"/>
        <v>13.5</v>
      </c>
      <c r="H52" s="234">
        <v>10</v>
      </c>
      <c r="I52" s="231"/>
    </row>
    <row r="53" spans="1:9" ht="31.5">
      <c r="A53" s="81"/>
      <c r="B53" s="237">
        <v>44</v>
      </c>
      <c r="C53" s="235" t="s">
        <v>445</v>
      </c>
      <c r="D53" s="314"/>
      <c r="E53" s="234">
        <v>15</v>
      </c>
      <c r="F53" s="234">
        <v>1.5</v>
      </c>
      <c r="G53" s="234">
        <f t="shared" si="0"/>
        <v>13.5</v>
      </c>
      <c r="H53" s="234">
        <v>10</v>
      </c>
      <c r="I53" s="231"/>
    </row>
    <row r="54" spans="1:9" ht="12.75" customHeight="1">
      <c r="A54" s="81"/>
      <c r="B54" s="237">
        <v>45</v>
      </c>
      <c r="C54" s="235" t="s">
        <v>446</v>
      </c>
      <c r="D54" s="314" t="s">
        <v>399</v>
      </c>
      <c r="E54" s="234">
        <v>15</v>
      </c>
      <c r="F54" s="234">
        <v>1.5</v>
      </c>
      <c r="G54" s="234">
        <f t="shared" si="0"/>
        <v>13.5</v>
      </c>
      <c r="H54" s="234">
        <v>10</v>
      </c>
      <c r="I54" s="231"/>
    </row>
    <row r="55" spans="1:9" ht="31.5">
      <c r="A55" s="81"/>
      <c r="B55" s="237">
        <v>46</v>
      </c>
      <c r="C55" s="235" t="s">
        <v>447</v>
      </c>
      <c r="D55" s="314"/>
      <c r="E55" s="234">
        <v>15</v>
      </c>
      <c r="F55" s="234">
        <v>1.5</v>
      </c>
      <c r="G55" s="234">
        <f t="shared" si="0"/>
        <v>13.5</v>
      </c>
      <c r="H55" s="234">
        <v>10</v>
      </c>
      <c r="I55" s="231"/>
    </row>
    <row r="56" spans="1:9" ht="15.75">
      <c r="A56" s="81"/>
      <c r="B56" s="231" t="s">
        <v>448</v>
      </c>
      <c r="C56" s="236" t="s">
        <v>449</v>
      </c>
      <c r="D56" s="234"/>
      <c r="E56" s="236"/>
      <c r="F56" s="236"/>
      <c r="G56" s="234">
        <f t="shared" si="0"/>
        <v>0</v>
      </c>
      <c r="H56" s="236"/>
      <c r="I56" s="236"/>
    </row>
    <row r="57" spans="1:9" ht="15.75">
      <c r="A57" s="81"/>
      <c r="B57" s="231" t="s">
        <v>243</v>
      </c>
      <c r="C57" s="236" t="s">
        <v>450</v>
      </c>
      <c r="D57" s="236"/>
      <c r="E57" s="236"/>
      <c r="F57" s="236"/>
      <c r="G57" s="234">
        <f t="shared" si="0"/>
        <v>0</v>
      </c>
      <c r="H57" s="236"/>
      <c r="I57" s="236"/>
    </row>
    <row r="58" spans="1:9" ht="126">
      <c r="A58" s="81"/>
      <c r="B58" s="237">
        <v>47</v>
      </c>
      <c r="C58" s="235" t="s">
        <v>451</v>
      </c>
      <c r="D58" s="314" t="s">
        <v>399</v>
      </c>
      <c r="E58" s="234">
        <v>30</v>
      </c>
      <c r="F58" s="234">
        <v>3</v>
      </c>
      <c r="G58" s="234">
        <f t="shared" si="0"/>
        <v>27</v>
      </c>
      <c r="H58" s="234">
        <v>10</v>
      </c>
      <c r="I58" s="234" t="s">
        <v>452</v>
      </c>
    </row>
    <row r="59" spans="1:9" ht="31.5">
      <c r="A59" s="81"/>
      <c r="B59" s="237">
        <v>48</v>
      </c>
      <c r="C59" s="235" t="s">
        <v>453</v>
      </c>
      <c r="D59" s="314"/>
      <c r="E59" s="234">
        <v>30</v>
      </c>
      <c r="F59" s="234">
        <v>3</v>
      </c>
      <c r="G59" s="234">
        <f t="shared" si="0"/>
        <v>27</v>
      </c>
      <c r="H59" s="234">
        <v>10</v>
      </c>
      <c r="I59" s="234"/>
    </row>
    <row r="60" spans="1:9" ht="15.75">
      <c r="A60" s="81"/>
      <c r="B60" s="237">
        <v>49</v>
      </c>
      <c r="C60" s="235" t="s">
        <v>454</v>
      </c>
      <c r="D60" s="314"/>
      <c r="E60" s="234">
        <v>30</v>
      </c>
      <c r="F60" s="234">
        <v>3</v>
      </c>
      <c r="G60" s="234">
        <f t="shared" si="0"/>
        <v>27</v>
      </c>
      <c r="H60" s="234">
        <v>10</v>
      </c>
      <c r="I60" s="234"/>
    </row>
    <row r="61" spans="1:9" ht="31.5">
      <c r="A61" s="81"/>
      <c r="B61" s="237">
        <v>50</v>
      </c>
      <c r="C61" s="235" t="s">
        <v>455</v>
      </c>
      <c r="D61" s="314"/>
      <c r="E61" s="234">
        <v>30</v>
      </c>
      <c r="F61" s="234">
        <v>3</v>
      </c>
      <c r="G61" s="234">
        <f t="shared" si="0"/>
        <v>27</v>
      </c>
      <c r="H61" s="234">
        <v>10</v>
      </c>
      <c r="I61" s="234"/>
    </row>
    <row r="62" spans="1:9" ht="31.5">
      <c r="A62" s="81"/>
      <c r="B62" s="237">
        <v>51</v>
      </c>
      <c r="C62" s="235" t="s">
        <v>456</v>
      </c>
      <c r="D62" s="314"/>
      <c r="E62" s="234">
        <v>30</v>
      </c>
      <c r="F62" s="234">
        <v>3</v>
      </c>
      <c r="G62" s="234">
        <f t="shared" si="0"/>
        <v>27</v>
      </c>
      <c r="H62" s="234">
        <v>10</v>
      </c>
      <c r="I62" s="234"/>
    </row>
    <row r="63" spans="1:9" ht="12.75" customHeight="1">
      <c r="A63" s="81"/>
      <c r="B63" s="237">
        <v>52</v>
      </c>
      <c r="C63" s="235" t="s">
        <v>457</v>
      </c>
      <c r="D63" s="314" t="s">
        <v>399</v>
      </c>
      <c r="E63" s="234">
        <v>30</v>
      </c>
      <c r="F63" s="234">
        <v>3</v>
      </c>
      <c r="G63" s="234">
        <f t="shared" si="0"/>
        <v>27</v>
      </c>
      <c r="H63" s="234">
        <v>10</v>
      </c>
      <c r="I63" s="234"/>
    </row>
    <row r="64" spans="1:9" ht="31.5" customHeight="1">
      <c r="A64" s="81"/>
      <c r="B64" s="237">
        <v>53</v>
      </c>
      <c r="C64" s="235" t="s">
        <v>458</v>
      </c>
      <c r="D64" s="314"/>
      <c r="E64" s="234">
        <v>30</v>
      </c>
      <c r="F64" s="234">
        <v>3</v>
      </c>
      <c r="G64" s="234">
        <f t="shared" si="0"/>
        <v>27</v>
      </c>
      <c r="H64" s="234">
        <v>10</v>
      </c>
      <c r="I64" s="314" t="s">
        <v>452</v>
      </c>
    </row>
    <row r="65" spans="1:9" ht="31.5">
      <c r="A65" s="81"/>
      <c r="B65" s="237">
        <v>54</v>
      </c>
      <c r="C65" s="235" t="s">
        <v>0</v>
      </c>
      <c r="D65" s="314"/>
      <c r="E65" s="234">
        <v>30</v>
      </c>
      <c r="F65" s="234">
        <v>3</v>
      </c>
      <c r="G65" s="234">
        <f t="shared" si="0"/>
        <v>27</v>
      </c>
      <c r="H65" s="234">
        <v>10</v>
      </c>
      <c r="I65" s="314"/>
    </row>
    <row r="66" spans="1:9" ht="31.5">
      <c r="A66" s="81"/>
      <c r="B66" s="237">
        <v>55</v>
      </c>
      <c r="C66" s="235" t="s">
        <v>1</v>
      </c>
      <c r="D66" s="314"/>
      <c r="E66" s="234">
        <v>30</v>
      </c>
      <c r="F66" s="234"/>
      <c r="G66" s="234">
        <f t="shared" si="0"/>
        <v>30</v>
      </c>
      <c r="H66" s="234">
        <v>10</v>
      </c>
      <c r="I66" s="314"/>
    </row>
    <row r="67" spans="1:9" ht="47.25">
      <c r="A67" s="81"/>
      <c r="B67" s="237">
        <v>56</v>
      </c>
      <c r="C67" s="235" t="s">
        <v>2</v>
      </c>
      <c r="D67" s="314"/>
      <c r="E67" s="234">
        <v>30</v>
      </c>
      <c r="F67" s="234">
        <v>3</v>
      </c>
      <c r="G67" s="234">
        <f t="shared" si="0"/>
        <v>27</v>
      </c>
      <c r="H67" s="234">
        <v>10</v>
      </c>
      <c r="I67" s="314"/>
    </row>
    <row r="68" spans="1:9" ht="15.75">
      <c r="A68" s="81"/>
      <c r="B68" s="231" t="s">
        <v>296</v>
      </c>
      <c r="C68" s="236" t="s">
        <v>3</v>
      </c>
      <c r="D68" s="236"/>
      <c r="E68" s="236"/>
      <c r="F68" s="236"/>
      <c r="G68" s="234"/>
      <c r="H68" s="236"/>
      <c r="I68" s="236"/>
    </row>
    <row r="69" spans="1:9" ht="31.5">
      <c r="A69" s="81"/>
      <c r="B69" s="237">
        <v>57</v>
      </c>
      <c r="C69" s="235" t="s">
        <v>4</v>
      </c>
      <c r="D69" s="314" t="s">
        <v>399</v>
      </c>
      <c r="E69" s="234">
        <v>30</v>
      </c>
      <c r="F69" s="234">
        <v>3</v>
      </c>
      <c r="G69" s="234">
        <f t="shared" si="0"/>
        <v>27</v>
      </c>
      <c r="H69" s="234">
        <v>10</v>
      </c>
      <c r="I69" s="314" t="s">
        <v>452</v>
      </c>
    </row>
    <row r="70" spans="1:9" ht="15.75">
      <c r="A70" s="81"/>
      <c r="B70" s="237">
        <v>58</v>
      </c>
      <c r="C70" s="235" t="s">
        <v>5</v>
      </c>
      <c r="D70" s="314"/>
      <c r="E70" s="234">
        <v>30</v>
      </c>
      <c r="F70" s="234">
        <v>3</v>
      </c>
      <c r="G70" s="234">
        <f t="shared" si="0"/>
        <v>27</v>
      </c>
      <c r="H70" s="234">
        <v>10</v>
      </c>
      <c r="I70" s="314"/>
    </row>
    <row r="71" spans="1:9" ht="15.75">
      <c r="A71" s="81"/>
      <c r="B71" s="62"/>
      <c r="C71" s="52" t="s">
        <v>1082</v>
      </c>
      <c r="D71" s="80">
        <f>B70</f>
        <v>58</v>
      </c>
      <c r="E71" s="62"/>
      <c r="F71" s="51"/>
      <c r="G71" s="51"/>
      <c r="H71" s="51"/>
      <c r="I71" s="51"/>
    </row>
    <row r="72" spans="1:9" ht="15.75">
      <c r="A72" s="81"/>
      <c r="B72" s="62"/>
      <c r="C72" s="52" t="s">
        <v>363</v>
      </c>
      <c r="D72" s="80">
        <f>ROUND((SUM(H8:H70)/B70),1)</f>
        <v>15.4</v>
      </c>
      <c r="E72" s="62"/>
      <c r="F72" s="51"/>
      <c r="G72" s="51"/>
      <c r="H72" s="51"/>
      <c r="I72" s="51"/>
    </row>
    <row r="73" spans="1:5" ht="15.75">
      <c r="A73" s="81"/>
      <c r="B73" s="61"/>
      <c r="C73" s="82"/>
      <c r="D73" s="83"/>
      <c r="E73" s="61"/>
    </row>
    <row r="74" spans="1:5" ht="15.75">
      <c r="A74" s="81"/>
      <c r="B74" s="61"/>
      <c r="C74" s="82"/>
      <c r="D74" s="83"/>
      <c r="E74" s="61"/>
    </row>
    <row r="75" spans="1:5" ht="15.75">
      <c r="A75" s="81"/>
      <c r="B75" s="61"/>
      <c r="C75" s="82"/>
      <c r="D75" s="83"/>
      <c r="E75" s="61"/>
    </row>
    <row r="76" spans="1:5" ht="15.75">
      <c r="A76" s="81"/>
      <c r="B76" s="61"/>
      <c r="C76" s="82"/>
      <c r="D76" s="83"/>
      <c r="E76" s="61"/>
    </row>
    <row r="77" spans="1:5" ht="15.75">
      <c r="A77" s="81"/>
      <c r="B77" s="61"/>
      <c r="C77" s="82"/>
      <c r="D77" s="83"/>
      <c r="E77" s="61"/>
    </row>
    <row r="78" spans="1:5" ht="15.75">
      <c r="A78" s="81"/>
      <c r="B78" s="61"/>
      <c r="C78" s="82"/>
      <c r="D78" s="83"/>
      <c r="E78" s="61"/>
    </row>
    <row r="79" spans="1:5" ht="15.75">
      <c r="A79" s="81"/>
      <c r="B79" s="61"/>
      <c r="C79" s="82"/>
      <c r="D79" s="83"/>
      <c r="E79" s="61"/>
    </row>
    <row r="80" spans="1:5" ht="15.75">
      <c r="A80" s="81"/>
      <c r="B80" s="61"/>
      <c r="C80" s="82"/>
      <c r="D80" s="83"/>
      <c r="E80" s="61"/>
    </row>
    <row r="81" spans="1:5" ht="15.75">
      <c r="A81" s="81"/>
      <c r="B81" s="61"/>
      <c r="C81" s="82"/>
      <c r="D81" s="83"/>
      <c r="E81" s="61"/>
    </row>
    <row r="82" spans="1:5" ht="15.75">
      <c r="A82" s="81"/>
      <c r="B82" s="61"/>
      <c r="C82" s="82"/>
      <c r="D82" s="83"/>
      <c r="E82" s="61"/>
    </row>
    <row r="83" spans="1:5" ht="15.75">
      <c r="A83" s="81"/>
      <c r="B83" s="61"/>
      <c r="C83" s="82"/>
      <c r="D83" s="83"/>
      <c r="E83" s="84"/>
    </row>
    <row r="84" spans="1:5" ht="15.75">
      <c r="A84" s="81"/>
      <c r="B84" s="61"/>
      <c r="C84" s="85"/>
      <c r="D84" s="86"/>
      <c r="E84" s="61"/>
    </row>
    <row r="85" spans="1:5" ht="15.75">
      <c r="A85" s="81"/>
      <c r="B85" s="61"/>
      <c r="C85" s="82"/>
      <c r="D85" s="83"/>
      <c r="E85" s="87"/>
    </row>
    <row r="86" spans="1:5" ht="15.75">
      <c r="A86" s="81"/>
      <c r="B86" s="61"/>
      <c r="C86" s="82"/>
      <c r="D86" s="83"/>
      <c r="E86" s="83"/>
    </row>
    <row r="87" spans="1:5" ht="15.75">
      <c r="A87" s="81"/>
      <c r="B87" s="61"/>
      <c r="C87" s="82"/>
      <c r="D87" s="83"/>
      <c r="E87" s="83"/>
    </row>
    <row r="88" spans="1:5" ht="15.75">
      <c r="A88" s="81"/>
      <c r="B88" s="61"/>
      <c r="C88" s="82"/>
      <c r="D88" s="83"/>
      <c r="E88" s="83"/>
    </row>
    <row r="89" spans="1:5" ht="15.75">
      <c r="A89" s="81"/>
      <c r="B89" s="61"/>
      <c r="C89" s="82"/>
      <c r="D89" s="83"/>
      <c r="E89" s="83"/>
    </row>
    <row r="90" spans="1:5" ht="15.75">
      <c r="A90" s="81"/>
      <c r="B90" s="61"/>
      <c r="C90" s="85"/>
      <c r="D90" s="88"/>
      <c r="E90" s="83"/>
    </row>
    <row r="91" spans="1:5" ht="15.75">
      <c r="A91" s="81"/>
      <c r="B91" s="61"/>
      <c r="C91" s="61"/>
      <c r="D91" s="86"/>
      <c r="E91" s="61"/>
    </row>
    <row r="92" spans="1:5" ht="15.75">
      <c r="A92" s="81"/>
      <c r="B92" s="61"/>
      <c r="C92" s="82"/>
      <c r="D92" s="89"/>
      <c r="E92" s="83"/>
    </row>
    <row r="93" spans="1:5" ht="15.75">
      <c r="A93" s="81"/>
      <c r="B93" s="61"/>
      <c r="C93" s="82"/>
      <c r="D93" s="83"/>
      <c r="E93" s="83"/>
    </row>
    <row r="94" spans="1:5" ht="15.75">
      <c r="A94" s="81"/>
      <c r="B94" s="61"/>
      <c r="C94" s="82"/>
      <c r="D94" s="83"/>
      <c r="E94" s="83"/>
    </row>
    <row r="95" spans="1:5" ht="15.75">
      <c r="A95" s="81"/>
      <c r="B95" s="61"/>
      <c r="C95" s="82"/>
      <c r="D95" s="83"/>
      <c r="E95" s="83"/>
    </row>
    <row r="96" spans="1:5" ht="15.75">
      <c r="A96" s="81"/>
      <c r="B96" s="61"/>
      <c r="C96" s="82"/>
      <c r="D96" s="83"/>
      <c r="E96" s="83"/>
    </row>
    <row r="97" spans="1:5" ht="15.75">
      <c r="A97" s="81"/>
      <c r="B97" s="61"/>
      <c r="C97" s="82"/>
      <c r="D97" s="83"/>
      <c r="E97" s="83"/>
    </row>
    <row r="98" spans="1:5" ht="15.75">
      <c r="A98" s="81"/>
      <c r="B98" s="61"/>
      <c r="C98" s="82"/>
      <c r="D98" s="83"/>
      <c r="E98" s="83"/>
    </row>
    <row r="99" spans="1:5" ht="15.75">
      <c r="A99" s="81"/>
      <c r="B99" s="61"/>
      <c r="C99" s="82"/>
      <c r="D99" s="83"/>
      <c r="E99" s="83"/>
    </row>
    <row r="100" spans="1:5" ht="15.75">
      <c r="A100" s="81"/>
      <c r="B100" s="61"/>
      <c r="C100" s="82"/>
      <c r="D100" s="83"/>
      <c r="E100" s="83"/>
    </row>
    <row r="101" spans="1:8" ht="15.75">
      <c r="A101" s="81"/>
      <c r="B101" s="61"/>
      <c r="C101" s="82"/>
      <c r="D101" s="83"/>
      <c r="E101" s="83"/>
      <c r="F101" s="90"/>
      <c r="G101" s="90"/>
      <c r="H101" s="90"/>
    </row>
    <row r="102" spans="1:5" ht="15.75">
      <c r="A102" s="81"/>
      <c r="B102" s="61"/>
      <c r="C102" s="82"/>
      <c r="D102" s="83"/>
      <c r="E102" s="83"/>
    </row>
    <row r="103" spans="1:5" ht="15.75">
      <c r="A103" s="81"/>
      <c r="B103" s="61"/>
      <c r="C103" s="82"/>
      <c r="D103" s="83"/>
      <c r="E103" s="83"/>
    </row>
    <row r="104" spans="1:5" ht="15.75">
      <c r="A104" s="81"/>
      <c r="B104" s="61"/>
      <c r="C104" s="82"/>
      <c r="D104" s="83"/>
      <c r="E104" s="83"/>
    </row>
    <row r="105" spans="1:5" ht="15.75">
      <c r="A105" s="81"/>
      <c r="B105" s="61"/>
      <c r="C105" s="82"/>
      <c r="D105" s="83"/>
      <c r="E105" s="89"/>
    </row>
    <row r="106" spans="1:5" ht="15.75">
      <c r="A106" s="81"/>
      <c r="B106" s="61"/>
      <c r="C106" s="82"/>
      <c r="D106" s="83"/>
      <c r="E106" s="89"/>
    </row>
    <row r="107" spans="1:8" ht="15.75">
      <c r="A107" s="81"/>
      <c r="B107" s="61"/>
      <c r="C107" s="82"/>
      <c r="D107" s="83"/>
      <c r="E107" s="83"/>
      <c r="F107" s="90"/>
      <c r="G107" s="90"/>
      <c r="H107" s="90"/>
    </row>
    <row r="108" spans="1:5" ht="15.75">
      <c r="A108" s="81"/>
      <c r="B108" s="61"/>
      <c r="C108" s="82"/>
      <c r="D108" s="83"/>
      <c r="E108" s="83"/>
    </row>
    <row r="109" spans="1:5" ht="15.75">
      <c r="A109" s="81"/>
      <c r="B109" s="61"/>
      <c r="C109" s="82"/>
      <c r="D109" s="83"/>
      <c r="E109" s="83"/>
    </row>
    <row r="110" spans="1:5" ht="15.75">
      <c r="A110" s="81"/>
      <c r="B110" s="61"/>
      <c r="C110" s="82"/>
      <c r="D110" s="83"/>
      <c r="E110" s="83"/>
    </row>
    <row r="111" spans="1:5" ht="15.75">
      <c r="A111" s="81"/>
      <c r="B111" s="61"/>
      <c r="C111" s="82"/>
      <c r="D111" s="83"/>
      <c r="E111" s="83"/>
    </row>
    <row r="112" spans="1:5" ht="15.75">
      <c r="A112" s="81"/>
      <c r="B112" s="61"/>
      <c r="C112" s="82"/>
      <c r="D112" s="83"/>
      <c r="E112" s="83"/>
    </row>
    <row r="113" spans="1:5" ht="15.75">
      <c r="A113" s="81"/>
      <c r="B113" s="61"/>
      <c r="C113" s="82"/>
      <c r="D113" s="83"/>
      <c r="E113" s="83"/>
    </row>
    <row r="114" spans="1:5" ht="15.75">
      <c r="A114" s="81"/>
      <c r="B114" s="61"/>
      <c r="C114" s="82"/>
      <c r="D114" s="83"/>
      <c r="E114" s="83"/>
    </row>
    <row r="115" spans="1:5" ht="15.75">
      <c r="A115" s="81"/>
      <c r="B115" s="61"/>
      <c r="C115" s="82"/>
      <c r="D115" s="83"/>
      <c r="E115" s="83"/>
    </row>
    <row r="116" spans="1:5" ht="15.75">
      <c r="A116" s="81"/>
      <c r="B116" s="61"/>
      <c r="C116" s="82"/>
      <c r="D116" s="83"/>
      <c r="E116" s="83"/>
    </row>
    <row r="117" spans="1:5" ht="15.75">
      <c r="A117" s="81"/>
      <c r="B117" s="61"/>
      <c r="C117" s="82"/>
      <c r="D117" s="83"/>
      <c r="E117" s="83"/>
    </row>
    <row r="118" spans="1:5" ht="15.75">
      <c r="A118" s="81"/>
      <c r="B118" s="61"/>
      <c r="C118" s="82"/>
      <c r="D118" s="83"/>
      <c r="E118" s="83"/>
    </row>
    <row r="119" spans="1:5" ht="15.75">
      <c r="A119" s="81"/>
      <c r="B119" s="61"/>
      <c r="C119" s="82"/>
      <c r="D119" s="91"/>
      <c r="E119" s="89"/>
    </row>
    <row r="120" spans="1:8" ht="15.75">
      <c r="A120" s="81"/>
      <c r="B120" s="61"/>
      <c r="C120" s="82"/>
      <c r="D120" s="83"/>
      <c r="E120" s="83"/>
      <c r="F120" s="77"/>
      <c r="G120" s="77"/>
      <c r="H120" s="77"/>
    </row>
    <row r="121" spans="2:8" ht="15.75">
      <c r="B121" s="61"/>
      <c r="C121" s="82"/>
      <c r="D121" s="83"/>
      <c r="E121" s="83"/>
      <c r="F121" s="92"/>
      <c r="G121" s="92"/>
      <c r="H121" s="92"/>
    </row>
    <row r="122" spans="2:8" ht="15.75">
      <c r="B122" s="61"/>
      <c r="C122" s="82"/>
      <c r="D122" s="83"/>
      <c r="E122" s="83"/>
      <c r="F122" s="77"/>
      <c r="G122" s="77"/>
      <c r="H122" s="77"/>
    </row>
    <row r="123" spans="2:8" ht="15.75">
      <c r="B123" s="61"/>
      <c r="C123" s="82"/>
      <c r="D123" s="83"/>
      <c r="E123" s="83"/>
      <c r="F123" s="77"/>
      <c r="G123" s="77"/>
      <c r="H123" s="77"/>
    </row>
    <row r="124" spans="2:8" ht="15.75">
      <c r="B124" s="61"/>
      <c r="C124" s="82"/>
      <c r="D124" s="83"/>
      <c r="E124" s="83"/>
      <c r="F124" s="77"/>
      <c r="G124" s="77"/>
      <c r="H124" s="77"/>
    </row>
    <row r="125" spans="2:8" ht="15.75">
      <c r="B125" s="61"/>
      <c r="C125" s="82"/>
      <c r="D125" s="83"/>
      <c r="E125" s="83"/>
      <c r="F125" s="77"/>
      <c r="G125" s="77"/>
      <c r="H125" s="77"/>
    </row>
    <row r="126" spans="2:8" ht="15.75">
      <c r="B126" s="61"/>
      <c r="C126" s="82"/>
      <c r="D126" s="83"/>
      <c r="E126" s="93"/>
      <c r="F126" s="77"/>
      <c r="G126" s="77"/>
      <c r="H126" s="77"/>
    </row>
    <row r="127" spans="2:8" ht="15.75">
      <c r="B127" s="61"/>
      <c r="C127" s="82"/>
      <c r="D127" s="83"/>
      <c r="E127" s="83"/>
      <c r="F127" s="92"/>
      <c r="G127" s="92"/>
      <c r="H127" s="92"/>
    </row>
    <row r="128" spans="2:8" ht="15.75">
      <c r="B128" s="61"/>
      <c r="C128" s="82"/>
      <c r="D128" s="83"/>
      <c r="E128" s="83"/>
      <c r="F128" s="77"/>
      <c r="G128" s="77"/>
      <c r="H128" s="77"/>
    </row>
    <row r="129" spans="2:8" ht="15.75">
      <c r="B129" s="61"/>
      <c r="C129" s="82"/>
      <c r="D129" s="83"/>
      <c r="E129" s="83"/>
      <c r="F129" s="77"/>
      <c r="G129" s="77"/>
      <c r="H129" s="77"/>
    </row>
    <row r="130" spans="2:8" ht="15.75">
      <c r="B130" s="61"/>
      <c r="C130" s="82"/>
      <c r="D130" s="83"/>
      <c r="E130" s="83"/>
      <c r="F130" s="77"/>
      <c r="G130" s="77"/>
      <c r="H130" s="77"/>
    </row>
    <row r="131" spans="2:8" ht="15.75">
      <c r="B131" s="61"/>
      <c r="C131" s="82"/>
      <c r="D131" s="83"/>
      <c r="E131" s="83"/>
      <c r="F131" s="77"/>
      <c r="G131" s="77"/>
      <c r="H131" s="77"/>
    </row>
    <row r="132" spans="2:5" ht="15.75">
      <c r="B132" s="61"/>
      <c r="C132" s="82"/>
      <c r="D132" s="91"/>
      <c r="E132" s="61"/>
    </row>
    <row r="133" spans="2:5" ht="15.75">
      <c r="B133" s="61"/>
      <c r="C133" s="82"/>
      <c r="D133" s="83"/>
      <c r="E133" s="83"/>
    </row>
    <row r="134" spans="2:5" ht="15.75">
      <c r="B134" s="61"/>
      <c r="C134" s="82"/>
      <c r="D134" s="83"/>
      <c r="E134" s="83"/>
    </row>
    <row r="135" spans="2:5" ht="15.75">
      <c r="B135" s="61"/>
      <c r="C135" s="82"/>
      <c r="D135" s="83"/>
      <c r="E135" s="83"/>
    </row>
    <row r="136" spans="2:7" ht="15.75">
      <c r="B136" s="61"/>
      <c r="C136" s="82"/>
      <c r="D136" s="83"/>
      <c r="E136" s="83"/>
      <c r="F136" s="90"/>
      <c r="G136" s="90"/>
    </row>
    <row r="137" spans="2:7" ht="15.75">
      <c r="B137" s="61"/>
      <c r="C137" s="82"/>
      <c r="D137" s="83"/>
      <c r="E137" s="83"/>
      <c r="F137" s="90"/>
      <c r="G137" s="90"/>
    </row>
    <row r="138" spans="2:5" ht="15.75">
      <c r="B138" s="61"/>
      <c r="C138" s="82"/>
      <c r="D138" s="83"/>
      <c r="E138" s="83"/>
    </row>
    <row r="139" spans="2:5" ht="15.75">
      <c r="B139" s="61"/>
      <c r="C139" s="82"/>
      <c r="D139" s="83"/>
      <c r="E139" s="83"/>
    </row>
    <row r="140" spans="2:5" ht="15.75">
      <c r="B140" s="61"/>
      <c r="C140" s="82"/>
      <c r="D140" s="83"/>
      <c r="E140" s="83"/>
    </row>
    <row r="141" spans="2:5" ht="15.75">
      <c r="B141" s="61"/>
      <c r="C141" s="82"/>
      <c r="D141" s="83"/>
      <c r="E141" s="83"/>
    </row>
    <row r="142" spans="2:5" ht="15.75">
      <c r="B142" s="61"/>
      <c r="C142" s="82"/>
      <c r="D142" s="83"/>
      <c r="E142" s="83"/>
    </row>
    <row r="143" spans="2:5" ht="15.75">
      <c r="B143" s="61"/>
      <c r="C143" s="82"/>
      <c r="D143" s="83"/>
      <c r="E143" s="83"/>
    </row>
    <row r="144" spans="2:5" ht="15.75">
      <c r="B144" s="61"/>
      <c r="C144" s="82"/>
      <c r="D144" s="83"/>
      <c r="E144" s="83"/>
    </row>
    <row r="145" spans="2:5" ht="15.75">
      <c r="B145" s="61"/>
      <c r="C145" s="82"/>
      <c r="D145" s="83"/>
      <c r="E145" s="83"/>
    </row>
    <row r="146" spans="2:5" ht="15.75">
      <c r="B146" s="61"/>
      <c r="C146" s="82"/>
      <c r="D146" s="83"/>
      <c r="E146" s="83"/>
    </row>
    <row r="147" spans="2:5" ht="15.75">
      <c r="B147" s="61"/>
      <c r="C147" s="82"/>
      <c r="D147" s="83"/>
      <c r="E147" s="83"/>
    </row>
    <row r="148" spans="2:5" ht="15.75">
      <c r="B148" s="61"/>
      <c r="C148" s="82"/>
      <c r="D148" s="83"/>
      <c r="E148" s="83"/>
    </row>
    <row r="149" spans="2:5" ht="15.75">
      <c r="B149" s="61"/>
      <c r="C149" s="82"/>
      <c r="D149" s="83"/>
      <c r="E149" s="83"/>
    </row>
    <row r="150" spans="2:5" ht="15.75">
      <c r="B150" s="61"/>
      <c r="C150" s="82"/>
      <c r="D150" s="83"/>
      <c r="E150" s="83"/>
    </row>
    <row r="151" spans="2:5" ht="15.75">
      <c r="B151" s="61"/>
      <c r="C151" s="82"/>
      <c r="D151" s="83"/>
      <c r="E151" s="83"/>
    </row>
    <row r="152" spans="2:5" ht="15.75">
      <c r="B152" s="61"/>
      <c r="C152" s="82"/>
      <c r="D152" s="83"/>
      <c r="E152" s="83"/>
    </row>
    <row r="153" spans="2:5" ht="15.75">
      <c r="B153" s="61"/>
      <c r="C153" s="82"/>
      <c r="D153" s="83"/>
      <c r="E153" s="83"/>
    </row>
    <row r="154" spans="2:5" ht="15.75">
      <c r="B154" s="61"/>
      <c r="C154" s="82"/>
      <c r="D154" s="83"/>
      <c r="E154" s="83"/>
    </row>
    <row r="155" spans="2:5" ht="15.75">
      <c r="B155" s="61"/>
      <c r="C155" s="82"/>
      <c r="D155" s="83"/>
      <c r="E155" s="83"/>
    </row>
    <row r="156" spans="2:5" ht="15.75">
      <c r="B156" s="61"/>
      <c r="C156" s="82"/>
      <c r="D156" s="83"/>
      <c r="E156" s="83"/>
    </row>
    <row r="157" spans="2:5" ht="15.75">
      <c r="B157" s="61"/>
      <c r="C157" s="82"/>
      <c r="D157" s="83"/>
      <c r="E157" s="83"/>
    </row>
    <row r="158" spans="2:5" ht="15.75">
      <c r="B158" s="61"/>
      <c r="C158" s="82"/>
      <c r="D158" s="83"/>
      <c r="E158" s="83"/>
    </row>
    <row r="159" spans="2:5" ht="15.75">
      <c r="B159" s="61"/>
      <c r="C159" s="82"/>
      <c r="D159" s="83"/>
      <c r="E159" s="83"/>
    </row>
    <row r="160" spans="2:5" ht="15.75">
      <c r="B160" s="61"/>
      <c r="C160" s="82"/>
      <c r="D160" s="83"/>
      <c r="E160" s="83"/>
    </row>
    <row r="161" spans="2:5" ht="15.75">
      <c r="B161" s="61"/>
      <c r="C161" s="82"/>
      <c r="D161" s="83"/>
      <c r="E161" s="83"/>
    </row>
    <row r="162" spans="2:5" ht="15.75">
      <c r="B162" s="61"/>
      <c r="C162" s="82"/>
      <c r="D162" s="83"/>
      <c r="E162" s="83"/>
    </row>
    <row r="163" spans="2:5" ht="15.75">
      <c r="B163" s="61"/>
      <c r="C163" s="82"/>
      <c r="D163" s="83"/>
      <c r="E163" s="83"/>
    </row>
    <row r="164" spans="2:5" ht="15.75">
      <c r="B164" s="61"/>
      <c r="C164" s="82"/>
      <c r="D164" s="83"/>
      <c r="E164" s="83"/>
    </row>
    <row r="165" spans="2:5" ht="15.75">
      <c r="B165" s="61"/>
      <c r="C165" s="82"/>
      <c r="D165" s="83"/>
      <c r="E165" s="83"/>
    </row>
    <row r="166" spans="2:5" ht="15.75">
      <c r="B166" s="61"/>
      <c r="C166" s="82"/>
      <c r="D166" s="83"/>
      <c r="E166" s="83"/>
    </row>
    <row r="167" spans="2:5" ht="15.75">
      <c r="B167" s="61"/>
      <c r="C167" s="82"/>
      <c r="D167" s="83"/>
      <c r="E167" s="83"/>
    </row>
    <row r="168" spans="2:5" ht="15.75">
      <c r="B168" s="61"/>
      <c r="C168" s="82"/>
      <c r="D168" s="86"/>
      <c r="E168" s="61"/>
    </row>
    <row r="169" spans="2:5" ht="15.75">
      <c r="B169" s="61"/>
      <c r="C169" s="82"/>
      <c r="D169" s="91"/>
      <c r="E169" s="61"/>
    </row>
    <row r="170" spans="2:5" ht="15.75">
      <c r="B170" s="61"/>
      <c r="C170" s="82"/>
      <c r="D170" s="83"/>
      <c r="E170" s="84"/>
    </row>
    <row r="171" spans="2:5" ht="15.75">
      <c r="B171" s="61"/>
      <c r="C171" s="82"/>
      <c r="D171" s="83"/>
      <c r="E171" s="84"/>
    </row>
    <row r="172" spans="2:5" ht="15.75">
      <c r="B172" s="61"/>
      <c r="C172" s="82"/>
      <c r="D172" s="83"/>
      <c r="E172" s="84"/>
    </row>
    <row r="173" spans="2:5" ht="15.75">
      <c r="B173" s="61"/>
      <c r="C173" s="82"/>
      <c r="D173" s="83"/>
      <c r="E173" s="84"/>
    </row>
    <row r="174" spans="2:5" ht="15.75">
      <c r="B174" s="61"/>
      <c r="C174" s="82"/>
      <c r="D174" s="86"/>
      <c r="E174" s="93"/>
    </row>
    <row r="175" spans="2:5" ht="15.75">
      <c r="B175" s="61"/>
      <c r="C175" s="82"/>
      <c r="D175" s="83"/>
      <c r="E175" s="83"/>
    </row>
    <row r="176" spans="2:5" ht="15.75">
      <c r="B176" s="61"/>
      <c r="C176" s="82"/>
      <c r="D176" s="83"/>
      <c r="E176" s="83"/>
    </row>
    <row r="177" spans="2:5" ht="15.75">
      <c r="B177" s="61"/>
      <c r="C177" s="82"/>
      <c r="D177" s="83"/>
      <c r="E177" s="93"/>
    </row>
    <row r="178" spans="2:5" ht="15.75">
      <c r="B178" s="61"/>
      <c r="C178" s="82"/>
      <c r="D178" s="83"/>
      <c r="E178" s="93"/>
    </row>
    <row r="179" spans="2:5" ht="15.75">
      <c r="B179" s="61"/>
      <c r="C179" s="82"/>
      <c r="D179" s="83"/>
      <c r="E179" s="93"/>
    </row>
    <row r="180" spans="2:5" ht="15.75">
      <c r="B180" s="61"/>
      <c r="C180" s="82"/>
      <c r="D180" s="83"/>
      <c r="E180" s="89"/>
    </row>
    <row r="181" spans="2:5" ht="15.75">
      <c r="B181" s="61"/>
      <c r="C181" s="82"/>
      <c r="D181" s="83"/>
      <c r="E181" s="89"/>
    </row>
    <row r="182" spans="2:5" ht="15.75">
      <c r="B182" s="61"/>
      <c r="C182" s="82"/>
      <c r="D182" s="83"/>
      <c r="E182" s="89"/>
    </row>
    <row r="183" spans="2:5" ht="15.75">
      <c r="B183" s="61"/>
      <c r="C183" s="82"/>
      <c r="D183" s="83"/>
      <c r="E183" s="89"/>
    </row>
    <row r="184" spans="2:5" ht="15.75">
      <c r="B184" s="61"/>
      <c r="C184" s="82"/>
      <c r="D184" s="86"/>
      <c r="E184" s="61"/>
    </row>
    <row r="185" spans="2:5" ht="15.75">
      <c r="B185" s="61"/>
      <c r="C185" s="82"/>
      <c r="D185" s="83"/>
      <c r="E185" s="83"/>
    </row>
    <row r="186" spans="2:5" ht="15.75">
      <c r="B186" s="61"/>
      <c r="C186" s="82"/>
      <c r="D186" s="83"/>
      <c r="E186" s="83"/>
    </row>
    <row r="187" spans="2:5" ht="15.75">
      <c r="B187" s="61"/>
      <c r="C187" s="82"/>
      <c r="D187" s="83"/>
      <c r="E187" s="83"/>
    </row>
  </sheetData>
  <sheetProtection selectLockedCells="1" selectUnlockedCells="1"/>
  <mergeCells count="17">
    <mergeCell ref="D42:D44"/>
    <mergeCell ref="D45:D48"/>
    <mergeCell ref="I69:I70"/>
    <mergeCell ref="D54:D55"/>
    <mergeCell ref="D58:D62"/>
    <mergeCell ref="D63:D67"/>
    <mergeCell ref="I64:I67"/>
    <mergeCell ref="D50:D53"/>
    <mergeCell ref="D69:D70"/>
    <mergeCell ref="D30:D38"/>
    <mergeCell ref="D39:D41"/>
    <mergeCell ref="A1:H1"/>
    <mergeCell ref="A2:H2"/>
    <mergeCell ref="A3:H3"/>
    <mergeCell ref="D8:D13"/>
    <mergeCell ref="D14:D20"/>
    <mergeCell ref="D22:D28"/>
  </mergeCells>
  <printOptions/>
  <pageMargins left="0.5" right="0.5" top="0.5" bottom="0.3"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109"/>
  <sheetViews>
    <sheetView tabSelected="1" zoomScale="85" zoomScaleNormal="85" zoomScalePageLayoutView="0" workbookViewId="0" topLeftCell="A1">
      <selection activeCell="C30" sqref="C30"/>
    </sheetView>
  </sheetViews>
  <sheetFormatPr defaultColWidth="9.7109375" defaultRowHeight="12.75"/>
  <cols>
    <col min="1" max="1" width="3.8515625" style="74" customWidth="1"/>
    <col min="2" max="2" width="4.421875" style="61" customWidth="1"/>
    <col min="3" max="3" width="67.28125" style="77" customWidth="1"/>
    <col min="4" max="4" width="16.8515625" style="75" customWidth="1"/>
    <col min="5" max="5" width="9.28125" style="76" customWidth="1"/>
    <col min="6" max="6" width="7.28125" style="75" customWidth="1"/>
    <col min="7" max="7" width="9.421875" style="75" customWidth="1"/>
    <col min="8" max="8" width="8.00390625" style="75" customWidth="1"/>
    <col min="9" max="9" width="12.57421875" style="75" customWidth="1"/>
    <col min="10" max="16384" width="9.7109375" style="75" customWidth="1"/>
  </cols>
  <sheetData>
    <row r="1" spans="1:8" ht="15.75">
      <c r="A1" s="310" t="s">
        <v>1088</v>
      </c>
      <c r="B1" s="310"/>
      <c r="C1" s="310"/>
      <c r="D1" s="310"/>
      <c r="E1" s="310"/>
      <c r="F1" s="310"/>
      <c r="G1" s="310"/>
      <c r="H1" s="310"/>
    </row>
    <row r="2" spans="1:8" ht="15.75" customHeight="1">
      <c r="A2" s="311" t="s">
        <v>236</v>
      </c>
      <c r="B2" s="311"/>
      <c r="C2" s="311"/>
      <c r="D2" s="311"/>
      <c r="E2" s="311"/>
      <c r="F2" s="311"/>
      <c r="G2" s="311"/>
      <c r="H2" s="311"/>
    </row>
    <row r="3" spans="1:8" ht="15.75" customHeight="1">
      <c r="A3" s="309" t="s">
        <v>1212</v>
      </c>
      <c r="B3" s="309"/>
      <c r="C3" s="309"/>
      <c r="D3" s="309"/>
      <c r="E3" s="309"/>
      <c r="F3" s="309"/>
      <c r="G3" s="309"/>
      <c r="H3" s="309"/>
    </row>
    <row r="5" spans="1:9" ht="95.25" customHeight="1">
      <c r="A5" s="238"/>
      <c r="B5" s="230" t="s">
        <v>195</v>
      </c>
      <c r="C5" s="231" t="s">
        <v>237</v>
      </c>
      <c r="D5" s="231" t="s">
        <v>238</v>
      </c>
      <c r="E5" s="231" t="s">
        <v>239</v>
      </c>
      <c r="F5" s="231" t="s">
        <v>240</v>
      </c>
      <c r="G5" s="231" t="s">
        <v>241</v>
      </c>
      <c r="H5" s="232" t="s">
        <v>341</v>
      </c>
      <c r="I5" s="231" t="s">
        <v>202</v>
      </c>
    </row>
    <row r="6" spans="1:9" ht="15.75">
      <c r="A6" s="238"/>
      <c r="B6" s="231" t="s">
        <v>6</v>
      </c>
      <c r="C6" s="239" t="s">
        <v>7</v>
      </c>
      <c r="D6" s="233"/>
      <c r="E6" s="231"/>
      <c r="F6" s="233"/>
      <c r="G6" s="233"/>
      <c r="H6" s="233"/>
      <c r="I6" s="233"/>
    </row>
    <row r="7" spans="1:9" ht="47.25" customHeight="1">
      <c r="A7" s="238"/>
      <c r="B7" s="234">
        <v>1</v>
      </c>
      <c r="C7" s="235" t="s">
        <v>8</v>
      </c>
      <c r="D7" s="315" t="s">
        <v>9</v>
      </c>
      <c r="E7" s="234">
        <v>5</v>
      </c>
      <c r="F7" s="234">
        <v>2</v>
      </c>
      <c r="G7" s="234">
        <f>E7-F7</f>
        <v>3</v>
      </c>
      <c r="H7" s="240">
        <f>ROUND((F7/E7)*100,1)</f>
        <v>40</v>
      </c>
      <c r="I7" s="234"/>
    </row>
    <row r="8" spans="1:9" ht="31.5">
      <c r="A8" s="238"/>
      <c r="B8" s="234">
        <v>2</v>
      </c>
      <c r="C8" s="241" t="s">
        <v>10</v>
      </c>
      <c r="D8" s="315"/>
      <c r="E8" s="234">
        <v>30</v>
      </c>
      <c r="F8" s="234">
        <v>3</v>
      </c>
      <c r="G8" s="234">
        <f aca="true" t="shared" si="0" ref="G8:G55">E8-F8</f>
        <v>27</v>
      </c>
      <c r="H8" s="240">
        <f aca="true" t="shared" si="1" ref="H8:H55">ROUND((F8/E8)*100,1)</f>
        <v>10</v>
      </c>
      <c r="I8" s="234"/>
    </row>
    <row r="9" spans="1:9" ht="31.5">
      <c r="A9" s="238"/>
      <c r="B9" s="234">
        <v>3</v>
      </c>
      <c r="C9" s="235" t="s">
        <v>11</v>
      </c>
      <c r="D9" s="315"/>
      <c r="E9" s="234">
        <v>30</v>
      </c>
      <c r="F9" s="234">
        <v>3</v>
      </c>
      <c r="G9" s="234">
        <f t="shared" si="0"/>
        <v>27</v>
      </c>
      <c r="H9" s="240">
        <f t="shared" si="1"/>
        <v>10</v>
      </c>
      <c r="I9" s="234"/>
    </row>
    <row r="10" spans="1:9" ht="31.5">
      <c r="A10" s="238"/>
      <c r="B10" s="234">
        <v>4</v>
      </c>
      <c r="C10" s="235" t="s">
        <v>12</v>
      </c>
      <c r="D10" s="315"/>
      <c r="E10" s="234">
        <v>10</v>
      </c>
      <c r="F10" s="234">
        <v>1</v>
      </c>
      <c r="G10" s="234">
        <f t="shared" si="0"/>
        <v>9</v>
      </c>
      <c r="H10" s="240">
        <f t="shared" si="1"/>
        <v>10</v>
      </c>
      <c r="I10" s="234"/>
    </row>
    <row r="11" spans="1:9" ht="31.5">
      <c r="A11" s="238"/>
      <c r="B11" s="234">
        <v>5</v>
      </c>
      <c r="C11" s="235" t="s">
        <v>13</v>
      </c>
      <c r="D11" s="315"/>
      <c r="E11" s="234">
        <v>10</v>
      </c>
      <c r="F11" s="234">
        <v>1</v>
      </c>
      <c r="G11" s="234">
        <f t="shared" si="0"/>
        <v>9</v>
      </c>
      <c r="H11" s="240">
        <f t="shared" si="1"/>
        <v>10</v>
      </c>
      <c r="I11" s="234"/>
    </row>
    <row r="12" spans="1:9" ht="31.5">
      <c r="A12" s="238"/>
      <c r="B12" s="234">
        <v>6</v>
      </c>
      <c r="C12" s="235" t="s">
        <v>14</v>
      </c>
      <c r="D12" s="315"/>
      <c r="E12" s="234">
        <v>10</v>
      </c>
      <c r="F12" s="234">
        <v>5</v>
      </c>
      <c r="G12" s="234">
        <f t="shared" si="0"/>
        <v>5</v>
      </c>
      <c r="H12" s="240">
        <f t="shared" si="1"/>
        <v>50</v>
      </c>
      <c r="I12" s="234"/>
    </row>
    <row r="13" spans="1:9" ht="31.5">
      <c r="A13" s="238"/>
      <c r="B13" s="234">
        <v>7</v>
      </c>
      <c r="C13" s="235" t="s">
        <v>15</v>
      </c>
      <c r="D13" s="315"/>
      <c r="E13" s="234">
        <v>10</v>
      </c>
      <c r="F13" s="234">
        <v>5</v>
      </c>
      <c r="G13" s="234">
        <f t="shared" si="0"/>
        <v>5</v>
      </c>
      <c r="H13" s="240">
        <f t="shared" si="1"/>
        <v>50</v>
      </c>
      <c r="I13" s="234"/>
    </row>
    <row r="14" spans="1:9" ht="15.75">
      <c r="A14" s="238"/>
      <c r="B14" s="231" t="s">
        <v>16</v>
      </c>
      <c r="C14" s="242" t="s">
        <v>17</v>
      </c>
      <c r="D14" s="231"/>
      <c r="E14" s="231"/>
      <c r="F14" s="231"/>
      <c r="G14" s="234">
        <f t="shared" si="0"/>
        <v>0</v>
      </c>
      <c r="H14" s="240"/>
      <c r="I14" s="231"/>
    </row>
    <row r="15" spans="1:9" ht="47.25" customHeight="1">
      <c r="A15" s="238"/>
      <c r="B15" s="237">
        <v>8</v>
      </c>
      <c r="C15" s="235" t="s">
        <v>18</v>
      </c>
      <c r="D15" s="314" t="s">
        <v>9</v>
      </c>
      <c r="E15" s="234">
        <v>60</v>
      </c>
      <c r="F15" s="234">
        <v>6</v>
      </c>
      <c r="G15" s="234">
        <f t="shared" si="0"/>
        <v>54</v>
      </c>
      <c r="H15" s="240">
        <f t="shared" si="1"/>
        <v>10</v>
      </c>
      <c r="I15" s="234"/>
    </row>
    <row r="16" spans="1:9" ht="31.5">
      <c r="A16" s="238"/>
      <c r="B16" s="237">
        <v>9</v>
      </c>
      <c r="C16" s="235" t="s">
        <v>19</v>
      </c>
      <c r="D16" s="314"/>
      <c r="E16" s="234">
        <v>60</v>
      </c>
      <c r="F16" s="234">
        <v>3</v>
      </c>
      <c r="G16" s="234">
        <f t="shared" si="0"/>
        <v>57</v>
      </c>
      <c r="H16" s="240">
        <f t="shared" si="1"/>
        <v>5</v>
      </c>
      <c r="I16" s="234"/>
    </row>
    <row r="17" spans="1:9" ht="31.5">
      <c r="A17" s="238"/>
      <c r="B17" s="237">
        <v>10</v>
      </c>
      <c r="C17" s="235" t="s">
        <v>20</v>
      </c>
      <c r="D17" s="314"/>
      <c r="E17" s="234">
        <v>15</v>
      </c>
      <c r="F17" s="234">
        <v>2</v>
      </c>
      <c r="G17" s="234">
        <f t="shared" si="0"/>
        <v>13</v>
      </c>
      <c r="H17" s="240">
        <f t="shared" si="1"/>
        <v>13.3</v>
      </c>
      <c r="I17" s="234"/>
    </row>
    <row r="18" spans="1:9" ht="15.75" customHeight="1">
      <c r="A18" s="238"/>
      <c r="B18" s="237">
        <v>11</v>
      </c>
      <c r="C18" s="235" t="s">
        <v>21</v>
      </c>
      <c r="D18" s="314"/>
      <c r="E18" s="234">
        <v>30</v>
      </c>
      <c r="F18" s="234">
        <v>3</v>
      </c>
      <c r="G18" s="234">
        <f t="shared" si="0"/>
        <v>27</v>
      </c>
      <c r="H18" s="240">
        <f t="shared" si="1"/>
        <v>10</v>
      </c>
      <c r="I18" s="234"/>
    </row>
    <row r="19" spans="1:9" ht="12.75" customHeight="1">
      <c r="A19" s="238"/>
      <c r="B19" s="237">
        <v>12</v>
      </c>
      <c r="C19" s="235" t="s">
        <v>22</v>
      </c>
      <c r="D19" s="314" t="s">
        <v>9</v>
      </c>
      <c r="E19" s="234">
        <v>18</v>
      </c>
      <c r="F19" s="234">
        <v>2</v>
      </c>
      <c r="G19" s="234">
        <f t="shared" si="0"/>
        <v>16</v>
      </c>
      <c r="H19" s="240">
        <f t="shared" si="1"/>
        <v>11.1</v>
      </c>
      <c r="I19" s="234"/>
    </row>
    <row r="20" spans="1:9" ht="31.5">
      <c r="A20" s="238"/>
      <c r="B20" s="237">
        <v>13</v>
      </c>
      <c r="C20" s="235" t="s">
        <v>23</v>
      </c>
      <c r="D20" s="314"/>
      <c r="E20" s="234">
        <v>10</v>
      </c>
      <c r="F20" s="234">
        <v>1</v>
      </c>
      <c r="G20" s="234">
        <f t="shared" si="0"/>
        <v>9</v>
      </c>
      <c r="H20" s="240">
        <f t="shared" si="1"/>
        <v>10</v>
      </c>
      <c r="I20" s="234"/>
    </row>
    <row r="21" spans="1:9" ht="31.5">
      <c r="A21" s="238"/>
      <c r="B21" s="237">
        <v>14</v>
      </c>
      <c r="C21" s="235" t="s">
        <v>24</v>
      </c>
      <c r="D21" s="314"/>
      <c r="E21" s="234">
        <v>18</v>
      </c>
      <c r="F21" s="234">
        <v>2</v>
      </c>
      <c r="G21" s="234">
        <f t="shared" si="0"/>
        <v>16</v>
      </c>
      <c r="H21" s="240">
        <f t="shared" si="1"/>
        <v>11.1</v>
      </c>
      <c r="I21" s="234"/>
    </row>
    <row r="22" spans="1:9" ht="31.5">
      <c r="A22" s="238"/>
      <c r="B22" s="237">
        <v>15</v>
      </c>
      <c r="C22" s="235" t="s">
        <v>25</v>
      </c>
      <c r="D22" s="314"/>
      <c r="E22" s="234">
        <v>14</v>
      </c>
      <c r="F22" s="234">
        <v>2</v>
      </c>
      <c r="G22" s="234">
        <f t="shared" si="0"/>
        <v>12</v>
      </c>
      <c r="H22" s="240">
        <f t="shared" si="1"/>
        <v>14.3</v>
      </c>
      <c r="I22" s="234"/>
    </row>
    <row r="23" spans="1:9" ht="31.5">
      <c r="A23" s="238"/>
      <c r="B23" s="237">
        <v>16</v>
      </c>
      <c r="C23" s="235" t="s">
        <v>26</v>
      </c>
      <c r="D23" s="314"/>
      <c r="E23" s="234">
        <v>5</v>
      </c>
      <c r="F23" s="234">
        <v>1</v>
      </c>
      <c r="G23" s="234">
        <f t="shared" si="0"/>
        <v>4</v>
      </c>
      <c r="H23" s="240">
        <f t="shared" si="1"/>
        <v>20</v>
      </c>
      <c r="I23" s="234"/>
    </row>
    <row r="24" spans="1:9" ht="31.5">
      <c r="A24" s="238"/>
      <c r="B24" s="237">
        <v>17</v>
      </c>
      <c r="C24" s="235" t="s">
        <v>27</v>
      </c>
      <c r="D24" s="314"/>
      <c r="E24" s="234">
        <v>30</v>
      </c>
      <c r="F24" s="234">
        <v>3</v>
      </c>
      <c r="G24" s="234">
        <f t="shared" si="0"/>
        <v>27</v>
      </c>
      <c r="H24" s="240">
        <f t="shared" si="1"/>
        <v>10</v>
      </c>
      <c r="I24" s="234"/>
    </row>
    <row r="25" spans="1:9" ht="31.5">
      <c r="A25" s="238"/>
      <c r="B25" s="237">
        <v>18</v>
      </c>
      <c r="C25" s="235" t="s">
        <v>28</v>
      </c>
      <c r="D25" s="314"/>
      <c r="E25" s="234">
        <v>25</v>
      </c>
      <c r="F25" s="234">
        <v>3</v>
      </c>
      <c r="G25" s="234">
        <f t="shared" si="0"/>
        <v>22</v>
      </c>
      <c r="H25" s="240">
        <f t="shared" si="1"/>
        <v>12</v>
      </c>
      <c r="I25" s="234"/>
    </row>
    <row r="26" spans="1:9" ht="47.25" customHeight="1">
      <c r="A26" s="238"/>
      <c r="B26" s="237">
        <v>19</v>
      </c>
      <c r="C26" s="235" t="s">
        <v>29</v>
      </c>
      <c r="D26" s="314"/>
      <c r="E26" s="234">
        <v>7</v>
      </c>
      <c r="F26" s="234">
        <v>1</v>
      </c>
      <c r="G26" s="234">
        <f t="shared" si="0"/>
        <v>6</v>
      </c>
      <c r="H26" s="240">
        <f t="shared" si="1"/>
        <v>14.3</v>
      </c>
      <c r="I26" s="234"/>
    </row>
    <row r="27" spans="1:9" ht="47.25" customHeight="1">
      <c r="A27" s="238"/>
      <c r="B27" s="237">
        <v>20</v>
      </c>
      <c r="C27" s="235" t="s">
        <v>30</v>
      </c>
      <c r="D27" s="314"/>
      <c r="E27" s="234">
        <v>17</v>
      </c>
      <c r="F27" s="234">
        <v>2</v>
      </c>
      <c r="G27" s="234">
        <f t="shared" si="0"/>
        <v>15</v>
      </c>
      <c r="H27" s="240">
        <f t="shared" si="1"/>
        <v>11.8</v>
      </c>
      <c r="I27" s="234"/>
    </row>
    <row r="28" spans="1:9" ht="15.75">
      <c r="A28" s="238"/>
      <c r="B28" s="231" t="s">
        <v>31</v>
      </c>
      <c r="C28" s="242" t="s">
        <v>32</v>
      </c>
      <c r="D28" s="231"/>
      <c r="E28" s="231"/>
      <c r="F28" s="231"/>
      <c r="G28" s="234">
        <f t="shared" si="0"/>
        <v>0</v>
      </c>
      <c r="H28" s="240"/>
      <c r="I28" s="231"/>
    </row>
    <row r="29" spans="1:9" ht="78.75" customHeight="1">
      <c r="A29" s="238"/>
      <c r="B29" s="237">
        <v>21</v>
      </c>
      <c r="C29" s="235" t="s">
        <v>33</v>
      </c>
      <c r="D29" s="314" t="s">
        <v>9</v>
      </c>
      <c r="E29" s="234">
        <v>5</v>
      </c>
      <c r="F29" s="234">
        <v>1</v>
      </c>
      <c r="G29" s="234">
        <f t="shared" si="0"/>
        <v>4</v>
      </c>
      <c r="H29" s="240">
        <f t="shared" si="1"/>
        <v>20</v>
      </c>
      <c r="I29" s="234"/>
    </row>
    <row r="30" spans="1:9" ht="78.75" customHeight="1">
      <c r="A30" s="238"/>
      <c r="B30" s="237">
        <v>22</v>
      </c>
      <c r="C30" s="235" t="s">
        <v>33</v>
      </c>
      <c r="D30" s="314"/>
      <c r="E30" s="234">
        <v>5</v>
      </c>
      <c r="F30" s="234">
        <v>1</v>
      </c>
      <c r="G30" s="234">
        <f t="shared" si="0"/>
        <v>4</v>
      </c>
      <c r="H30" s="240">
        <f t="shared" si="1"/>
        <v>20</v>
      </c>
      <c r="I30" s="234"/>
    </row>
    <row r="31" spans="1:9" ht="15.75">
      <c r="A31" s="238"/>
      <c r="B31" s="237">
        <v>23</v>
      </c>
      <c r="C31" s="235" t="s">
        <v>34</v>
      </c>
      <c r="D31" s="314"/>
      <c r="E31" s="234">
        <v>30</v>
      </c>
      <c r="F31" s="234">
        <v>3</v>
      </c>
      <c r="G31" s="234">
        <f t="shared" si="0"/>
        <v>27</v>
      </c>
      <c r="H31" s="240">
        <f t="shared" si="1"/>
        <v>10</v>
      </c>
      <c r="I31" s="234"/>
    </row>
    <row r="32" spans="1:9" ht="47.25" customHeight="1">
      <c r="A32" s="238"/>
      <c r="B32" s="237">
        <v>24</v>
      </c>
      <c r="C32" s="235" t="s">
        <v>35</v>
      </c>
      <c r="D32" s="314"/>
      <c r="E32" s="234">
        <v>15</v>
      </c>
      <c r="F32" s="234">
        <v>2</v>
      </c>
      <c r="G32" s="234">
        <f t="shared" si="0"/>
        <v>13</v>
      </c>
      <c r="H32" s="240">
        <f t="shared" si="1"/>
        <v>13.3</v>
      </c>
      <c r="I32" s="234"/>
    </row>
    <row r="33" spans="1:9" ht="12.75" customHeight="1">
      <c r="A33" s="238"/>
      <c r="B33" s="237">
        <v>25</v>
      </c>
      <c r="C33" s="235" t="s">
        <v>36</v>
      </c>
      <c r="D33" s="314" t="s">
        <v>9</v>
      </c>
      <c r="E33" s="234">
        <v>5</v>
      </c>
      <c r="F33" s="234">
        <v>1</v>
      </c>
      <c r="G33" s="234">
        <f t="shared" si="0"/>
        <v>4</v>
      </c>
      <c r="H33" s="240">
        <f t="shared" si="1"/>
        <v>20</v>
      </c>
      <c r="I33" s="234"/>
    </row>
    <row r="34" spans="1:9" ht="31.5">
      <c r="A34" s="238"/>
      <c r="B34" s="237">
        <v>26</v>
      </c>
      <c r="C34" s="235" t="s">
        <v>37</v>
      </c>
      <c r="D34" s="314"/>
      <c r="E34" s="234">
        <v>5</v>
      </c>
      <c r="F34" s="234">
        <v>1</v>
      </c>
      <c r="G34" s="234">
        <f t="shared" si="0"/>
        <v>4</v>
      </c>
      <c r="H34" s="240">
        <f t="shared" si="1"/>
        <v>20</v>
      </c>
      <c r="I34" s="234"/>
    </row>
    <row r="35" spans="1:9" ht="15.75">
      <c r="A35" s="238"/>
      <c r="B35" s="237">
        <v>27</v>
      </c>
      <c r="C35" s="235" t="s">
        <v>38</v>
      </c>
      <c r="D35" s="314"/>
      <c r="E35" s="234">
        <v>5</v>
      </c>
      <c r="F35" s="234">
        <v>1</v>
      </c>
      <c r="G35" s="234">
        <f t="shared" si="0"/>
        <v>4</v>
      </c>
      <c r="H35" s="240">
        <f t="shared" si="1"/>
        <v>20</v>
      </c>
      <c r="I35" s="234"/>
    </row>
    <row r="36" spans="1:9" ht="15.75">
      <c r="A36" s="238"/>
      <c r="B36" s="231" t="s">
        <v>316</v>
      </c>
      <c r="C36" s="242" t="s">
        <v>39</v>
      </c>
      <c r="D36" s="231"/>
      <c r="E36" s="231"/>
      <c r="F36" s="231"/>
      <c r="G36" s="234">
        <f t="shared" si="0"/>
        <v>0</v>
      </c>
      <c r="H36" s="240"/>
      <c r="I36" s="231"/>
    </row>
    <row r="37" spans="1:9" ht="31.5">
      <c r="A37" s="238"/>
      <c r="B37" s="237">
        <v>28</v>
      </c>
      <c r="C37" s="235" t="s">
        <v>40</v>
      </c>
      <c r="D37" s="314" t="s">
        <v>9</v>
      </c>
      <c r="E37" s="234">
        <v>15</v>
      </c>
      <c r="F37" s="234">
        <v>2</v>
      </c>
      <c r="G37" s="234">
        <f t="shared" si="0"/>
        <v>13</v>
      </c>
      <c r="H37" s="240">
        <f t="shared" si="1"/>
        <v>13.3</v>
      </c>
      <c r="I37" s="234"/>
    </row>
    <row r="38" spans="1:9" ht="31.5">
      <c r="A38" s="238"/>
      <c r="B38" s="237">
        <v>29</v>
      </c>
      <c r="C38" s="235" t="s">
        <v>41</v>
      </c>
      <c r="D38" s="314"/>
      <c r="E38" s="234">
        <v>10</v>
      </c>
      <c r="F38" s="234">
        <v>2</v>
      </c>
      <c r="G38" s="234">
        <f t="shared" si="0"/>
        <v>8</v>
      </c>
      <c r="H38" s="240">
        <f t="shared" si="1"/>
        <v>20</v>
      </c>
      <c r="I38" s="234"/>
    </row>
    <row r="39" spans="1:9" ht="47.25" customHeight="1">
      <c r="A39" s="238"/>
      <c r="B39" s="237">
        <v>30</v>
      </c>
      <c r="C39" s="235" t="s">
        <v>42</v>
      </c>
      <c r="D39" s="314"/>
      <c r="E39" s="234">
        <v>10</v>
      </c>
      <c r="F39" s="234">
        <v>2</v>
      </c>
      <c r="G39" s="234">
        <f t="shared" si="0"/>
        <v>8</v>
      </c>
      <c r="H39" s="240">
        <f t="shared" si="1"/>
        <v>20</v>
      </c>
      <c r="I39" s="234"/>
    </row>
    <row r="40" spans="1:9" ht="47.25" customHeight="1">
      <c r="A40" s="238"/>
      <c r="B40" s="237">
        <v>31</v>
      </c>
      <c r="C40" s="235" t="s">
        <v>509</v>
      </c>
      <c r="D40" s="314"/>
      <c r="E40" s="234">
        <v>10</v>
      </c>
      <c r="F40" s="234">
        <v>2</v>
      </c>
      <c r="G40" s="234">
        <f t="shared" si="0"/>
        <v>8</v>
      </c>
      <c r="H40" s="240">
        <f t="shared" si="1"/>
        <v>20</v>
      </c>
      <c r="I40" s="234"/>
    </row>
    <row r="41" spans="1:9" ht="47.25">
      <c r="A41" s="238"/>
      <c r="B41" s="237">
        <v>32</v>
      </c>
      <c r="C41" s="235" t="s">
        <v>510</v>
      </c>
      <c r="D41" s="314"/>
      <c r="E41" s="234">
        <v>10</v>
      </c>
      <c r="F41" s="234">
        <v>2</v>
      </c>
      <c r="G41" s="234">
        <f t="shared" si="0"/>
        <v>8</v>
      </c>
      <c r="H41" s="240">
        <f t="shared" si="1"/>
        <v>20</v>
      </c>
      <c r="I41" s="234"/>
    </row>
    <row r="42" spans="1:9" ht="31.5">
      <c r="A42" s="238"/>
      <c r="B42" s="237">
        <v>33</v>
      </c>
      <c r="C42" s="235" t="s">
        <v>511</v>
      </c>
      <c r="D42" s="314"/>
      <c r="E42" s="234">
        <v>10</v>
      </c>
      <c r="F42" s="234">
        <v>2</v>
      </c>
      <c r="G42" s="234">
        <f t="shared" si="0"/>
        <v>8</v>
      </c>
      <c r="H42" s="240">
        <f t="shared" si="1"/>
        <v>20</v>
      </c>
      <c r="I42" s="234"/>
    </row>
    <row r="43" spans="1:9" ht="31.5">
      <c r="A43" s="238"/>
      <c r="B43" s="237">
        <v>34</v>
      </c>
      <c r="C43" s="235" t="s">
        <v>512</v>
      </c>
      <c r="D43" s="314"/>
      <c r="E43" s="234">
        <v>10</v>
      </c>
      <c r="F43" s="234">
        <v>2</v>
      </c>
      <c r="G43" s="234">
        <f t="shared" si="0"/>
        <v>8</v>
      </c>
      <c r="H43" s="240">
        <f t="shared" si="1"/>
        <v>20</v>
      </c>
      <c r="I43" s="234"/>
    </row>
    <row r="44" spans="1:9" ht="47.25" customHeight="1">
      <c r="A44" s="238"/>
      <c r="B44" s="237">
        <v>35</v>
      </c>
      <c r="C44" s="235" t="s">
        <v>513</v>
      </c>
      <c r="D44" s="314"/>
      <c r="E44" s="234">
        <v>10</v>
      </c>
      <c r="F44" s="234">
        <v>2</v>
      </c>
      <c r="G44" s="234">
        <f t="shared" si="0"/>
        <v>8</v>
      </c>
      <c r="H44" s="240">
        <f t="shared" si="1"/>
        <v>20</v>
      </c>
      <c r="I44" s="234"/>
    </row>
    <row r="45" spans="1:9" ht="31.5">
      <c r="A45" s="238"/>
      <c r="B45" s="237">
        <v>36</v>
      </c>
      <c r="C45" s="235" t="s">
        <v>514</v>
      </c>
      <c r="D45" s="314"/>
      <c r="E45" s="234">
        <v>10</v>
      </c>
      <c r="F45" s="234">
        <v>2</v>
      </c>
      <c r="G45" s="234">
        <f t="shared" si="0"/>
        <v>8</v>
      </c>
      <c r="H45" s="240">
        <f t="shared" si="1"/>
        <v>20</v>
      </c>
      <c r="I45" s="234"/>
    </row>
    <row r="46" spans="1:9" ht="31.5">
      <c r="A46" s="238"/>
      <c r="B46" s="237">
        <v>37</v>
      </c>
      <c r="C46" s="235" t="s">
        <v>515</v>
      </c>
      <c r="D46" s="314"/>
      <c r="E46" s="234">
        <v>10</v>
      </c>
      <c r="F46" s="234">
        <v>2</v>
      </c>
      <c r="G46" s="234">
        <f t="shared" si="0"/>
        <v>8</v>
      </c>
      <c r="H46" s="240">
        <f t="shared" si="1"/>
        <v>20</v>
      </c>
      <c r="I46" s="234"/>
    </row>
    <row r="47" spans="1:9" ht="47.25" customHeight="1">
      <c r="A47" s="238"/>
      <c r="B47" s="237">
        <v>38</v>
      </c>
      <c r="C47" s="235" t="s">
        <v>516</v>
      </c>
      <c r="D47" s="314"/>
      <c r="E47" s="234">
        <v>15</v>
      </c>
      <c r="F47" s="234">
        <v>2</v>
      </c>
      <c r="G47" s="234">
        <f t="shared" si="0"/>
        <v>13</v>
      </c>
      <c r="H47" s="240">
        <f t="shared" si="1"/>
        <v>13.3</v>
      </c>
      <c r="I47" s="234"/>
    </row>
    <row r="48" spans="1:9" ht="31.5">
      <c r="A48" s="238"/>
      <c r="B48" s="237">
        <v>39</v>
      </c>
      <c r="C48" s="235" t="s">
        <v>517</v>
      </c>
      <c r="D48" s="314"/>
      <c r="E48" s="234">
        <v>10</v>
      </c>
      <c r="F48" s="234">
        <v>2</v>
      </c>
      <c r="G48" s="234">
        <f t="shared" si="0"/>
        <v>8</v>
      </c>
      <c r="H48" s="240">
        <f t="shared" si="1"/>
        <v>20</v>
      </c>
      <c r="I48" s="234"/>
    </row>
    <row r="49" spans="1:9" ht="31.5">
      <c r="A49" s="238"/>
      <c r="B49" s="237">
        <v>40</v>
      </c>
      <c r="C49" s="235" t="s">
        <v>518</v>
      </c>
      <c r="D49" s="314" t="s">
        <v>9</v>
      </c>
      <c r="E49" s="234">
        <v>10</v>
      </c>
      <c r="F49" s="234">
        <v>2</v>
      </c>
      <c r="G49" s="234">
        <f t="shared" si="0"/>
        <v>8</v>
      </c>
      <c r="H49" s="240">
        <f t="shared" si="1"/>
        <v>20</v>
      </c>
      <c r="I49" s="234"/>
    </row>
    <row r="50" spans="1:9" ht="47.25" customHeight="1">
      <c r="A50" s="238"/>
      <c r="B50" s="237">
        <v>41</v>
      </c>
      <c r="C50" s="235" t="s">
        <v>519</v>
      </c>
      <c r="D50" s="314"/>
      <c r="E50" s="234">
        <v>10</v>
      </c>
      <c r="F50" s="234">
        <v>2</v>
      </c>
      <c r="G50" s="234">
        <f t="shared" si="0"/>
        <v>8</v>
      </c>
      <c r="H50" s="240">
        <f t="shared" si="1"/>
        <v>20</v>
      </c>
      <c r="I50" s="234"/>
    </row>
    <row r="51" spans="1:9" ht="63" customHeight="1">
      <c r="A51" s="238"/>
      <c r="B51" s="237">
        <v>42</v>
      </c>
      <c r="C51" s="235" t="s">
        <v>520</v>
      </c>
      <c r="D51" s="314"/>
      <c r="E51" s="234">
        <v>10</v>
      </c>
      <c r="F51" s="234">
        <v>2</v>
      </c>
      <c r="G51" s="234">
        <f t="shared" si="0"/>
        <v>8</v>
      </c>
      <c r="H51" s="240">
        <f t="shared" si="1"/>
        <v>20</v>
      </c>
      <c r="I51" s="234"/>
    </row>
    <row r="52" spans="1:9" ht="47.25" customHeight="1">
      <c r="A52" s="238"/>
      <c r="B52" s="237">
        <v>43</v>
      </c>
      <c r="C52" s="235" t="s">
        <v>521</v>
      </c>
      <c r="D52" s="314"/>
      <c r="E52" s="234">
        <v>10</v>
      </c>
      <c r="F52" s="234">
        <v>2</v>
      </c>
      <c r="G52" s="234">
        <f t="shared" si="0"/>
        <v>8</v>
      </c>
      <c r="H52" s="240">
        <f t="shared" si="1"/>
        <v>20</v>
      </c>
      <c r="I52" s="234"/>
    </row>
    <row r="53" spans="1:9" ht="47.25">
      <c r="A53" s="238"/>
      <c r="B53" s="237">
        <v>44</v>
      </c>
      <c r="C53" s="235" t="s">
        <v>522</v>
      </c>
      <c r="D53" s="314"/>
      <c r="E53" s="234">
        <v>10</v>
      </c>
      <c r="F53" s="234">
        <v>2</v>
      </c>
      <c r="G53" s="234">
        <f t="shared" si="0"/>
        <v>8</v>
      </c>
      <c r="H53" s="240">
        <f t="shared" si="1"/>
        <v>20</v>
      </c>
      <c r="I53" s="234"/>
    </row>
    <row r="54" spans="1:9" ht="63" customHeight="1">
      <c r="A54" s="238"/>
      <c r="B54" s="237">
        <v>45</v>
      </c>
      <c r="C54" s="235" t="s">
        <v>523</v>
      </c>
      <c r="D54" s="314"/>
      <c r="E54" s="234">
        <v>10</v>
      </c>
      <c r="F54" s="234">
        <v>2</v>
      </c>
      <c r="G54" s="234">
        <f t="shared" si="0"/>
        <v>8</v>
      </c>
      <c r="H54" s="240">
        <f t="shared" si="1"/>
        <v>20</v>
      </c>
      <c r="I54" s="234"/>
    </row>
    <row r="55" spans="1:9" ht="31.5" customHeight="1">
      <c r="A55" s="238"/>
      <c r="B55" s="237">
        <v>46</v>
      </c>
      <c r="C55" s="243" t="s">
        <v>524</v>
      </c>
      <c r="D55" s="314"/>
      <c r="E55" s="244">
        <v>30</v>
      </c>
      <c r="F55" s="244">
        <v>5</v>
      </c>
      <c r="G55" s="234">
        <f t="shared" si="0"/>
        <v>25</v>
      </c>
      <c r="H55" s="240">
        <f t="shared" si="1"/>
        <v>16.7</v>
      </c>
      <c r="I55" s="245"/>
    </row>
    <row r="56" spans="1:9" ht="15.75">
      <c r="A56" s="95"/>
      <c r="B56" s="96"/>
      <c r="C56" s="52" t="s">
        <v>1082</v>
      </c>
      <c r="D56" s="80">
        <f>B55</f>
        <v>46</v>
      </c>
      <c r="E56" s="96"/>
      <c r="F56" s="96"/>
      <c r="G56" s="96"/>
      <c r="H56" s="97"/>
      <c r="I56" s="96"/>
    </row>
    <row r="57" spans="1:9" ht="15.75">
      <c r="A57" s="95"/>
      <c r="B57" s="96"/>
      <c r="C57" s="52" t="s">
        <v>363</v>
      </c>
      <c r="D57" s="80">
        <f>ROUND((SUM((H7:H55))/B55),1)</f>
        <v>17.8</v>
      </c>
      <c r="E57" s="96"/>
      <c r="F57" s="96"/>
      <c r="G57" s="96"/>
      <c r="H57" s="98"/>
      <c r="I57" s="96"/>
    </row>
    <row r="58" spans="2:9" ht="15.75">
      <c r="B58" s="99"/>
      <c r="C58" s="99"/>
      <c r="D58" s="99"/>
      <c r="E58" s="100"/>
      <c r="F58" s="99"/>
      <c r="G58" s="99"/>
      <c r="H58" s="99"/>
      <c r="I58" s="99"/>
    </row>
    <row r="59" spans="3:5" ht="15.75">
      <c r="C59" s="93"/>
      <c r="D59" s="61"/>
      <c r="E59" s="82"/>
    </row>
    <row r="60" spans="3:5" ht="15.75">
      <c r="C60" s="93"/>
      <c r="D60" s="61"/>
      <c r="E60" s="82"/>
    </row>
    <row r="61" spans="3:5" ht="15.75">
      <c r="C61" s="93"/>
      <c r="D61" s="61"/>
      <c r="E61" s="82"/>
    </row>
    <row r="62" spans="3:5" ht="15.75">
      <c r="C62" s="93"/>
      <c r="D62" s="61"/>
      <c r="E62" s="82"/>
    </row>
    <row r="63" spans="3:5" ht="15.75">
      <c r="C63" s="93"/>
      <c r="D63" s="61"/>
      <c r="E63" s="82"/>
    </row>
    <row r="64" spans="3:5" ht="15.75">
      <c r="C64" s="93"/>
      <c r="D64" s="61"/>
      <c r="E64" s="82"/>
    </row>
    <row r="65" spans="3:5" ht="15.75">
      <c r="C65" s="93"/>
      <c r="D65" s="61"/>
      <c r="E65" s="82"/>
    </row>
    <row r="66" spans="3:5" ht="15.75">
      <c r="C66" s="93"/>
      <c r="D66" s="61"/>
      <c r="E66" s="82"/>
    </row>
    <row r="67" spans="3:5" ht="15.75">
      <c r="C67" s="93"/>
      <c r="D67" s="61"/>
      <c r="E67" s="82"/>
    </row>
    <row r="68" spans="3:5" ht="15.75">
      <c r="C68" s="93"/>
      <c r="D68" s="61"/>
      <c r="E68" s="82"/>
    </row>
    <row r="69" spans="3:5" ht="15.75">
      <c r="C69" s="93"/>
      <c r="D69" s="61"/>
      <c r="E69" s="82"/>
    </row>
    <row r="70" spans="3:5" ht="15.75">
      <c r="C70" s="93"/>
      <c r="D70" s="61"/>
      <c r="E70" s="82"/>
    </row>
    <row r="71" spans="3:5" ht="15.75">
      <c r="C71" s="93"/>
      <c r="D71" s="61"/>
      <c r="E71" s="82"/>
    </row>
    <row r="72" spans="3:5" ht="15.75">
      <c r="C72" s="93"/>
      <c r="D72" s="61"/>
      <c r="E72" s="82"/>
    </row>
    <row r="73" spans="3:5" ht="15.75">
      <c r="C73" s="93"/>
      <c r="D73" s="61"/>
      <c r="E73" s="82"/>
    </row>
    <row r="74" spans="3:5" ht="15.75">
      <c r="C74" s="93"/>
      <c r="D74" s="61"/>
      <c r="E74" s="82"/>
    </row>
    <row r="75" spans="3:5" ht="15.75">
      <c r="C75" s="93"/>
      <c r="D75" s="61"/>
      <c r="E75" s="82"/>
    </row>
    <row r="76" spans="3:5" ht="15.75">
      <c r="C76" s="93"/>
      <c r="D76" s="61"/>
      <c r="E76" s="82"/>
    </row>
    <row r="77" spans="3:5" ht="15.75">
      <c r="C77" s="93"/>
      <c r="D77" s="61"/>
      <c r="E77" s="82"/>
    </row>
    <row r="78" spans="3:5" ht="15.75">
      <c r="C78" s="93"/>
      <c r="D78" s="61"/>
      <c r="E78" s="82"/>
    </row>
    <row r="79" spans="3:5" ht="15.75">
      <c r="C79" s="93"/>
      <c r="D79" s="61"/>
      <c r="E79" s="82"/>
    </row>
    <row r="80" spans="3:4" ht="15.75">
      <c r="C80" s="89"/>
      <c r="D80" s="61"/>
    </row>
    <row r="81" spans="3:4" ht="15.75">
      <c r="C81" s="89"/>
      <c r="D81" s="61"/>
    </row>
    <row r="82" spans="3:4" ht="15.75">
      <c r="C82" s="89"/>
      <c r="D82" s="61"/>
    </row>
    <row r="83" spans="3:4" ht="15.75">
      <c r="C83" s="89"/>
      <c r="D83" s="61"/>
    </row>
    <row r="84" spans="3:4" ht="15.75">
      <c r="C84" s="89"/>
      <c r="D84" s="61"/>
    </row>
    <row r="85" spans="3:4" ht="15.75">
      <c r="C85" s="89"/>
      <c r="D85" s="61"/>
    </row>
    <row r="86" spans="3:4" ht="15.75">
      <c r="C86" s="89"/>
      <c r="D86" s="61"/>
    </row>
    <row r="87" spans="3:4" ht="15.75">
      <c r="C87" s="89"/>
      <c r="D87" s="61"/>
    </row>
    <row r="88" spans="3:4" ht="15.75">
      <c r="C88" s="89"/>
      <c r="D88" s="61"/>
    </row>
    <row r="89" spans="3:4" ht="15.75">
      <c r="C89" s="89"/>
      <c r="D89" s="61"/>
    </row>
    <row r="90" spans="3:4" ht="15.75">
      <c r="C90" s="89"/>
      <c r="D90" s="61"/>
    </row>
    <row r="91" spans="3:4" ht="15.75">
      <c r="C91" s="89"/>
      <c r="D91" s="61"/>
    </row>
    <row r="92" spans="3:4" ht="15.75">
      <c r="C92" s="89"/>
      <c r="D92" s="61"/>
    </row>
    <row r="93" spans="3:4" ht="15.75">
      <c r="C93" s="89"/>
      <c r="D93" s="61"/>
    </row>
    <row r="94" spans="3:4" ht="15.75">
      <c r="C94" s="89"/>
      <c r="D94" s="61"/>
    </row>
    <row r="95" spans="3:4" ht="15.75">
      <c r="C95" s="89"/>
      <c r="D95" s="61"/>
    </row>
    <row r="96" spans="3:4" ht="15.75">
      <c r="C96" s="89"/>
      <c r="D96" s="61"/>
    </row>
    <row r="97" spans="3:4" ht="15.75">
      <c r="C97" s="89"/>
      <c r="D97" s="61"/>
    </row>
    <row r="98" spans="3:4" ht="15.75">
      <c r="C98" s="89"/>
      <c r="D98" s="61"/>
    </row>
    <row r="99" spans="3:4" ht="15.75">
      <c r="C99" s="89"/>
      <c r="D99" s="61"/>
    </row>
    <row r="100" spans="3:4" ht="15.75">
      <c r="C100" s="89"/>
      <c r="D100" s="61"/>
    </row>
    <row r="101" spans="3:4" ht="15.75">
      <c r="C101" s="89"/>
      <c r="D101" s="61"/>
    </row>
    <row r="102" spans="3:4" ht="15.75">
      <c r="C102" s="89"/>
      <c r="D102" s="61"/>
    </row>
    <row r="103" spans="3:4" ht="15.75">
      <c r="C103" s="89"/>
      <c r="D103" s="61"/>
    </row>
    <row r="104" spans="3:4" ht="15.75">
      <c r="C104" s="89"/>
      <c r="D104" s="61"/>
    </row>
    <row r="105" spans="3:4" ht="15.75">
      <c r="C105" s="89"/>
      <c r="D105" s="61"/>
    </row>
    <row r="106" spans="3:4" ht="15.75">
      <c r="C106" s="89"/>
      <c r="D106" s="61"/>
    </row>
    <row r="107" spans="3:4" ht="15.75">
      <c r="C107" s="89"/>
      <c r="D107" s="61"/>
    </row>
    <row r="108" spans="3:4" ht="15.75">
      <c r="C108" s="89"/>
      <c r="D108" s="61"/>
    </row>
    <row r="109" spans="3:4" ht="15.75">
      <c r="C109" s="89"/>
      <c r="D109" s="61"/>
    </row>
  </sheetData>
  <sheetProtection selectLockedCells="1" selectUnlockedCells="1"/>
  <mergeCells count="10">
    <mergeCell ref="D37:D48"/>
    <mergeCell ref="D49:D55"/>
    <mergeCell ref="A1:H1"/>
    <mergeCell ref="A2:H2"/>
    <mergeCell ref="A3:H3"/>
    <mergeCell ref="D7:D13"/>
    <mergeCell ref="D15:D18"/>
    <mergeCell ref="D19:D27"/>
    <mergeCell ref="D29:D32"/>
    <mergeCell ref="D33:D35"/>
  </mergeCells>
  <printOptions/>
  <pageMargins left="0.45" right="0.5" top="0.5" bottom="0.2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88"/>
  <sheetViews>
    <sheetView zoomScale="85" zoomScaleNormal="85" zoomScalePageLayoutView="0" workbookViewId="0" topLeftCell="A1">
      <selection activeCell="A3" sqref="A3:H3"/>
    </sheetView>
  </sheetViews>
  <sheetFormatPr defaultColWidth="16.28125" defaultRowHeight="12.75"/>
  <cols>
    <col min="1" max="1" width="6.00390625" style="101" customWidth="1"/>
    <col min="2" max="2" width="68.7109375" style="51" customWidth="1"/>
    <col min="3" max="3" width="7.28125" style="1" customWidth="1"/>
    <col min="4" max="4" width="10.28125" style="51" customWidth="1"/>
    <col min="5" max="5" width="10.140625" style="51" customWidth="1"/>
    <col min="6" max="6" width="11.7109375" style="51" customWidth="1"/>
    <col min="7" max="7" width="8.28125" style="51" customWidth="1"/>
    <col min="8" max="16384" width="16.28125" style="51" customWidth="1"/>
  </cols>
  <sheetData>
    <row r="1" spans="1:8" ht="15.75">
      <c r="A1" s="310" t="s">
        <v>1091</v>
      </c>
      <c r="B1" s="310"/>
      <c r="C1" s="310"/>
      <c r="D1" s="310"/>
      <c r="E1" s="310"/>
      <c r="F1" s="310"/>
      <c r="G1" s="310"/>
      <c r="H1" s="310"/>
    </row>
    <row r="2" spans="1:8" ht="15.75" customHeight="1">
      <c r="A2" s="311" t="s">
        <v>236</v>
      </c>
      <c r="B2" s="311"/>
      <c r="C2" s="311"/>
      <c r="D2" s="311"/>
      <c r="E2" s="311"/>
      <c r="F2" s="311"/>
      <c r="G2" s="311"/>
      <c r="H2" s="311"/>
    </row>
    <row r="3" spans="1:8" ht="15.75" customHeight="1">
      <c r="A3" s="309" t="s">
        <v>1218</v>
      </c>
      <c r="B3" s="309"/>
      <c r="C3" s="309"/>
      <c r="D3" s="309"/>
      <c r="E3" s="309"/>
      <c r="F3" s="309"/>
      <c r="G3" s="309"/>
      <c r="H3" s="309"/>
    </row>
    <row r="5" spans="1:8" ht="63">
      <c r="A5" s="45" t="s">
        <v>195</v>
      </c>
      <c r="B5" s="45" t="s">
        <v>237</v>
      </c>
      <c r="C5" s="45" t="s">
        <v>525</v>
      </c>
      <c r="D5" s="45" t="s">
        <v>239</v>
      </c>
      <c r="E5" s="45" t="s">
        <v>240</v>
      </c>
      <c r="F5" s="45" t="s">
        <v>241</v>
      </c>
      <c r="G5" s="64" t="s">
        <v>341</v>
      </c>
      <c r="H5" s="45" t="s">
        <v>202</v>
      </c>
    </row>
    <row r="6" spans="1:8" ht="16.5" customHeight="1">
      <c r="A6" s="102"/>
      <c r="B6" s="103" t="s">
        <v>526</v>
      </c>
      <c r="C6" s="104"/>
      <c r="D6" s="105"/>
      <c r="E6" s="105"/>
      <c r="F6" s="69"/>
      <c r="G6" s="69"/>
      <c r="H6" s="69"/>
    </row>
    <row r="7" spans="1:8" ht="15.75">
      <c r="A7" s="246" t="s">
        <v>243</v>
      </c>
      <c r="B7" s="106" t="s">
        <v>1089</v>
      </c>
      <c r="C7" s="107"/>
      <c r="D7" s="107"/>
      <c r="E7" s="107"/>
      <c r="F7" s="69"/>
      <c r="G7" s="69"/>
      <c r="H7" s="69"/>
    </row>
    <row r="8" spans="1:8" ht="31.5">
      <c r="A8" s="108">
        <v>1</v>
      </c>
      <c r="B8" s="109" t="s">
        <v>527</v>
      </c>
      <c r="C8" s="110"/>
      <c r="D8" s="111">
        <v>15</v>
      </c>
      <c r="E8" s="111">
        <v>1</v>
      </c>
      <c r="F8" s="78">
        <f>D8-E8</f>
        <v>14</v>
      </c>
      <c r="G8" s="112">
        <f aca="true" t="shared" si="0" ref="G8:G19">ROUND((E8/D8)*100,1)</f>
        <v>6.7</v>
      </c>
      <c r="H8" s="69"/>
    </row>
    <row r="9" spans="1:8" ht="94.5">
      <c r="A9" s="108">
        <v>2</v>
      </c>
      <c r="B9" s="109" t="s">
        <v>528</v>
      </c>
      <c r="C9" s="110"/>
      <c r="D9" s="111">
        <v>10</v>
      </c>
      <c r="E9" s="111">
        <v>1</v>
      </c>
      <c r="F9" s="78">
        <f aca="true" t="shared" si="1" ref="F9:F25">D9-E9</f>
        <v>9</v>
      </c>
      <c r="G9" s="112">
        <f t="shared" si="0"/>
        <v>10</v>
      </c>
      <c r="H9" s="69"/>
    </row>
    <row r="10" spans="1:8" ht="31.5">
      <c r="A10" s="108">
        <v>3</v>
      </c>
      <c r="B10" s="109" t="s">
        <v>529</v>
      </c>
      <c r="C10" s="110"/>
      <c r="D10" s="111">
        <v>20</v>
      </c>
      <c r="E10" s="111">
        <v>1</v>
      </c>
      <c r="F10" s="78">
        <f t="shared" si="1"/>
        <v>19</v>
      </c>
      <c r="G10" s="112">
        <f t="shared" si="0"/>
        <v>5</v>
      </c>
      <c r="H10" s="69"/>
    </row>
    <row r="11" spans="1:8" ht="15.75">
      <c r="A11" s="108">
        <v>4</v>
      </c>
      <c r="B11" s="109" t="s">
        <v>530</v>
      </c>
      <c r="C11" s="110"/>
      <c r="D11" s="111">
        <v>25</v>
      </c>
      <c r="E11" s="111">
        <v>1</v>
      </c>
      <c r="F11" s="78">
        <f t="shared" si="1"/>
        <v>24</v>
      </c>
      <c r="G11" s="112">
        <f t="shared" si="0"/>
        <v>4</v>
      </c>
      <c r="H11" s="69"/>
    </row>
    <row r="12" spans="1:8" ht="15.75">
      <c r="A12" s="108">
        <v>5</v>
      </c>
      <c r="B12" s="109" t="s">
        <v>531</v>
      </c>
      <c r="C12" s="110"/>
      <c r="D12" s="111">
        <v>25</v>
      </c>
      <c r="E12" s="111">
        <v>1</v>
      </c>
      <c r="F12" s="78">
        <f t="shared" si="1"/>
        <v>24</v>
      </c>
      <c r="G12" s="112">
        <f t="shared" si="0"/>
        <v>4</v>
      </c>
      <c r="H12" s="69"/>
    </row>
    <row r="13" spans="1:8" ht="15.75">
      <c r="A13" s="108">
        <v>6</v>
      </c>
      <c r="B13" s="109" t="s">
        <v>532</v>
      </c>
      <c r="C13" s="110"/>
      <c r="D13" s="111">
        <v>15</v>
      </c>
      <c r="E13" s="111">
        <v>1</v>
      </c>
      <c r="F13" s="78">
        <f t="shared" si="1"/>
        <v>14</v>
      </c>
      <c r="G13" s="112">
        <f t="shared" si="0"/>
        <v>6.7</v>
      </c>
      <c r="H13" s="69"/>
    </row>
    <row r="14" spans="1:8" ht="31.5">
      <c r="A14" s="108">
        <v>7</v>
      </c>
      <c r="B14" s="109" t="s">
        <v>533</v>
      </c>
      <c r="C14" s="110"/>
      <c r="D14" s="111">
        <v>40</v>
      </c>
      <c r="E14" s="111">
        <v>1</v>
      </c>
      <c r="F14" s="78">
        <f t="shared" si="1"/>
        <v>39</v>
      </c>
      <c r="G14" s="112">
        <f t="shared" si="0"/>
        <v>2.5</v>
      </c>
      <c r="H14" s="69"/>
    </row>
    <row r="15" spans="1:8" ht="31.5">
      <c r="A15" s="108">
        <v>8</v>
      </c>
      <c r="B15" s="109" t="s">
        <v>534</v>
      </c>
      <c r="C15" s="110"/>
      <c r="D15" s="111">
        <v>40</v>
      </c>
      <c r="E15" s="111">
        <v>1</v>
      </c>
      <c r="F15" s="78">
        <f t="shared" si="1"/>
        <v>39</v>
      </c>
      <c r="G15" s="112">
        <f t="shared" si="0"/>
        <v>2.5</v>
      </c>
      <c r="H15" s="69"/>
    </row>
    <row r="16" spans="1:8" ht="31.5">
      <c r="A16" s="108">
        <v>9</v>
      </c>
      <c r="B16" s="109" t="s">
        <v>535</v>
      </c>
      <c r="C16" s="110"/>
      <c r="D16" s="111">
        <v>30</v>
      </c>
      <c r="E16" s="111">
        <v>1</v>
      </c>
      <c r="F16" s="78">
        <f t="shared" si="1"/>
        <v>29</v>
      </c>
      <c r="G16" s="112">
        <f t="shared" si="0"/>
        <v>3.3</v>
      </c>
      <c r="H16" s="69"/>
    </row>
    <row r="17" spans="1:8" ht="15.75">
      <c r="A17" s="108">
        <v>10</v>
      </c>
      <c r="B17" s="109" t="s">
        <v>536</v>
      </c>
      <c r="C17" s="110"/>
      <c r="D17" s="111">
        <v>20</v>
      </c>
      <c r="E17" s="111">
        <v>1</v>
      </c>
      <c r="F17" s="78">
        <f t="shared" si="1"/>
        <v>19</v>
      </c>
      <c r="G17" s="112">
        <f t="shared" si="0"/>
        <v>5</v>
      </c>
      <c r="H17" s="69"/>
    </row>
    <row r="18" spans="1:8" ht="31.5">
      <c r="A18" s="108">
        <v>11</v>
      </c>
      <c r="B18" s="109" t="s">
        <v>537</v>
      </c>
      <c r="C18" s="110"/>
      <c r="D18" s="111">
        <v>35</v>
      </c>
      <c r="E18" s="111">
        <v>1</v>
      </c>
      <c r="F18" s="78">
        <f t="shared" si="1"/>
        <v>34</v>
      </c>
      <c r="G18" s="112">
        <f t="shared" si="0"/>
        <v>2.9</v>
      </c>
      <c r="H18" s="69"/>
    </row>
    <row r="19" spans="1:8" ht="15.75">
      <c r="A19" s="108">
        <v>12</v>
      </c>
      <c r="B19" s="109" t="s">
        <v>538</v>
      </c>
      <c r="C19" s="110"/>
      <c r="D19" s="111">
        <v>25</v>
      </c>
      <c r="E19" s="111">
        <v>5</v>
      </c>
      <c r="F19" s="78">
        <f t="shared" si="1"/>
        <v>20</v>
      </c>
      <c r="G19" s="112">
        <f t="shared" si="0"/>
        <v>20</v>
      </c>
      <c r="H19" s="69"/>
    </row>
    <row r="20" spans="1:8" ht="15.75">
      <c r="A20" s="247" t="s">
        <v>296</v>
      </c>
      <c r="B20" s="106" t="s">
        <v>1090</v>
      </c>
      <c r="C20" s="110"/>
      <c r="D20" s="111"/>
      <c r="E20" s="111"/>
      <c r="F20" s="78"/>
      <c r="G20" s="112"/>
      <c r="H20" s="69"/>
    </row>
    <row r="21" spans="1:8" ht="15.75">
      <c r="A21" s="108">
        <v>13</v>
      </c>
      <c r="B21" s="109" t="s">
        <v>539</v>
      </c>
      <c r="C21" s="110"/>
      <c r="D21" s="111">
        <v>21</v>
      </c>
      <c r="E21" s="111">
        <v>1</v>
      </c>
      <c r="F21" s="78">
        <f t="shared" si="1"/>
        <v>20</v>
      </c>
      <c r="G21" s="112">
        <f>ROUND((E21/D21)*100,1)</f>
        <v>4.8</v>
      </c>
      <c r="H21" s="69"/>
    </row>
    <row r="22" spans="1:8" ht="15.75">
      <c r="A22" s="108">
        <v>14</v>
      </c>
      <c r="B22" s="109" t="s">
        <v>540</v>
      </c>
      <c r="C22" s="110"/>
      <c r="D22" s="111">
        <v>13</v>
      </c>
      <c r="E22" s="111">
        <v>1</v>
      </c>
      <c r="F22" s="78">
        <f t="shared" si="1"/>
        <v>12</v>
      </c>
      <c r="G22" s="112">
        <f>ROUND((E22/D22)*100,1)</f>
        <v>7.7</v>
      </c>
      <c r="H22" s="69"/>
    </row>
    <row r="23" spans="1:8" ht="15.75">
      <c r="A23" s="108">
        <v>15</v>
      </c>
      <c r="B23" s="109" t="s">
        <v>541</v>
      </c>
      <c r="C23" s="110"/>
      <c r="D23" s="111">
        <v>13</v>
      </c>
      <c r="E23" s="111">
        <v>1</v>
      </c>
      <c r="F23" s="78">
        <f t="shared" si="1"/>
        <v>12</v>
      </c>
      <c r="G23" s="112">
        <f>ROUND((E23/D23)*100,1)</f>
        <v>7.7</v>
      </c>
      <c r="H23" s="69"/>
    </row>
    <row r="24" spans="1:8" ht="15.75">
      <c r="A24" s="108">
        <v>16</v>
      </c>
      <c r="B24" s="109" t="s">
        <v>542</v>
      </c>
      <c r="C24" s="110"/>
      <c r="D24" s="111">
        <v>13</v>
      </c>
      <c r="E24" s="111">
        <v>1</v>
      </c>
      <c r="F24" s="78">
        <f t="shared" si="1"/>
        <v>12</v>
      </c>
      <c r="G24" s="112">
        <f>ROUND((E24/D24)*100,1)</f>
        <v>7.7</v>
      </c>
      <c r="H24" s="69"/>
    </row>
    <row r="25" spans="1:8" ht="15.75">
      <c r="A25" s="108">
        <v>17</v>
      </c>
      <c r="B25" s="109" t="s">
        <v>543</v>
      </c>
      <c r="C25" s="110"/>
      <c r="D25" s="111">
        <v>24</v>
      </c>
      <c r="E25" s="111">
        <v>1</v>
      </c>
      <c r="F25" s="78">
        <f t="shared" si="1"/>
        <v>23</v>
      </c>
      <c r="G25" s="112">
        <f>ROUND((E25/D25)*100,1)</f>
        <v>4.2</v>
      </c>
      <c r="H25" s="69"/>
    </row>
    <row r="26" spans="2:7" ht="15.75">
      <c r="B26" s="52" t="s">
        <v>1082</v>
      </c>
      <c r="C26" s="80">
        <f>A25</f>
        <v>17</v>
      </c>
      <c r="D26" s="62"/>
      <c r="G26" s="113"/>
    </row>
    <row r="27" spans="2:7" ht="15.75">
      <c r="B27" s="52" t="s">
        <v>363</v>
      </c>
      <c r="C27" s="80">
        <f>ROUND((SUM((G8:G25))/A25),1)</f>
        <v>6.2</v>
      </c>
      <c r="D27" s="62"/>
      <c r="G27" s="114"/>
    </row>
    <row r="28" spans="2:4" ht="15.75">
      <c r="B28" s="62"/>
      <c r="C28" s="115"/>
      <c r="D28" s="62"/>
    </row>
    <row r="29" spans="2:4" ht="15.75">
      <c r="B29" s="62"/>
      <c r="C29" s="62"/>
      <c r="D29" s="62"/>
    </row>
    <row r="30" spans="2:4" ht="15.75">
      <c r="B30" s="62"/>
      <c r="C30" s="116"/>
      <c r="D30" s="62"/>
    </row>
    <row r="31" spans="2:4" ht="15.75">
      <c r="B31" s="62"/>
      <c r="C31" s="116"/>
      <c r="D31" s="62"/>
    </row>
    <row r="32" spans="2:4" ht="15.75">
      <c r="B32" s="62"/>
      <c r="C32" s="58"/>
      <c r="D32" s="62"/>
    </row>
    <row r="33" spans="2:4" ht="15.75">
      <c r="B33" s="62"/>
      <c r="C33" s="115"/>
      <c r="D33" s="62"/>
    </row>
    <row r="34" spans="2:4" ht="15.75">
      <c r="B34" s="62"/>
      <c r="C34" s="58"/>
      <c r="D34" s="62"/>
    </row>
    <row r="35" spans="2:4" ht="15.75">
      <c r="B35" s="62"/>
      <c r="C35" s="58"/>
      <c r="D35" s="62"/>
    </row>
    <row r="36" spans="2:4" ht="15.75">
      <c r="B36" s="62"/>
      <c r="C36" s="58"/>
      <c r="D36" s="62"/>
    </row>
    <row r="37" spans="2:4" ht="15.75">
      <c r="B37" s="62"/>
      <c r="C37" s="58"/>
      <c r="D37" s="62"/>
    </row>
    <row r="38" spans="2:4" ht="15.75">
      <c r="B38" s="62"/>
      <c r="C38" s="58"/>
      <c r="D38" s="62"/>
    </row>
    <row r="39" spans="2:4" ht="15.75">
      <c r="B39" s="62"/>
      <c r="C39" s="58"/>
      <c r="D39" s="62"/>
    </row>
    <row r="40" spans="2:4" ht="15.75">
      <c r="B40" s="62"/>
      <c r="C40" s="58"/>
      <c r="D40" s="62"/>
    </row>
    <row r="41" spans="2:4" ht="15.75">
      <c r="B41" s="62"/>
      <c r="C41" s="58"/>
      <c r="D41" s="62"/>
    </row>
    <row r="42" spans="2:4" ht="15.75">
      <c r="B42" s="62"/>
      <c r="C42" s="58"/>
      <c r="D42" s="62"/>
    </row>
    <row r="43" spans="2:4" ht="15.75">
      <c r="B43" s="62"/>
      <c r="C43" s="115"/>
      <c r="D43" s="62"/>
    </row>
    <row r="44" spans="2:4" ht="15.75">
      <c r="B44" s="62"/>
      <c r="C44" s="116"/>
      <c r="D44" s="62"/>
    </row>
    <row r="45" spans="2:4" ht="15.75">
      <c r="B45" s="62"/>
      <c r="C45" s="116"/>
      <c r="D45" s="62"/>
    </row>
    <row r="46" spans="2:4" ht="15.75">
      <c r="B46" s="62"/>
      <c r="C46" s="58"/>
      <c r="D46" s="62"/>
    </row>
    <row r="47" spans="2:4" ht="15.75">
      <c r="B47" s="62"/>
      <c r="C47" s="116"/>
      <c r="D47" s="62"/>
    </row>
    <row r="48" spans="2:4" ht="15.75">
      <c r="B48" s="62"/>
      <c r="C48" s="116"/>
      <c r="D48" s="62"/>
    </row>
    <row r="49" spans="2:4" ht="15.75">
      <c r="B49" s="62"/>
      <c r="C49" s="58"/>
      <c r="D49" s="62"/>
    </row>
    <row r="50" spans="2:4" ht="15.75">
      <c r="B50" s="62"/>
      <c r="C50" s="58"/>
      <c r="D50" s="62"/>
    </row>
    <row r="51" spans="2:4" ht="15.75">
      <c r="B51" s="62"/>
      <c r="C51" s="116"/>
      <c r="D51" s="62"/>
    </row>
    <row r="52" spans="2:4" ht="15.75">
      <c r="B52" s="62"/>
      <c r="C52" s="117"/>
      <c r="D52" s="62"/>
    </row>
    <row r="53" spans="2:4" ht="15.75">
      <c r="B53" s="62"/>
      <c r="C53" s="58"/>
      <c r="D53" s="62"/>
    </row>
    <row r="54" spans="2:4" ht="15.75">
      <c r="B54" s="62"/>
      <c r="C54" s="58"/>
      <c r="D54" s="62"/>
    </row>
    <row r="55" spans="2:4" ht="15.75">
      <c r="B55" s="62"/>
      <c r="C55" s="58"/>
      <c r="D55" s="62"/>
    </row>
    <row r="56" spans="2:4" ht="15.75">
      <c r="B56" s="62"/>
      <c r="C56" s="58"/>
      <c r="D56" s="62"/>
    </row>
    <row r="57" spans="2:4" ht="15.75">
      <c r="B57" s="62"/>
      <c r="C57" s="58"/>
      <c r="D57" s="62"/>
    </row>
    <row r="58" spans="2:4" ht="15.75">
      <c r="B58" s="62"/>
      <c r="C58" s="58"/>
      <c r="D58" s="62"/>
    </row>
    <row r="59" spans="2:4" ht="15.75">
      <c r="B59" s="62"/>
      <c r="C59" s="58"/>
      <c r="D59" s="62"/>
    </row>
    <row r="60" spans="2:4" ht="15.75">
      <c r="B60" s="62"/>
      <c r="C60" s="58"/>
      <c r="D60" s="62"/>
    </row>
    <row r="61" spans="2:4" ht="15.75">
      <c r="B61" s="62"/>
      <c r="C61" s="58"/>
      <c r="D61" s="62"/>
    </row>
    <row r="62" spans="2:4" ht="15.75">
      <c r="B62" s="62"/>
      <c r="C62" s="58"/>
      <c r="D62" s="62"/>
    </row>
    <row r="63" spans="2:4" ht="15.75">
      <c r="B63" s="62"/>
      <c r="C63" s="58"/>
      <c r="D63" s="62"/>
    </row>
    <row r="64" spans="2:4" ht="15.75">
      <c r="B64" s="62"/>
      <c r="C64" s="58"/>
      <c r="D64" s="62"/>
    </row>
    <row r="65" spans="2:4" ht="15.75">
      <c r="B65" s="62"/>
      <c r="C65" s="58"/>
      <c r="D65" s="62"/>
    </row>
    <row r="66" spans="2:4" ht="15.75">
      <c r="B66" s="62"/>
      <c r="C66" s="58"/>
      <c r="D66" s="62"/>
    </row>
    <row r="67" spans="2:4" ht="15.75">
      <c r="B67" s="62"/>
      <c r="C67" s="58"/>
      <c r="D67" s="62"/>
    </row>
    <row r="68" spans="2:4" ht="15.75">
      <c r="B68" s="62"/>
      <c r="C68" s="58"/>
      <c r="D68" s="62"/>
    </row>
    <row r="69" spans="2:4" ht="15.75">
      <c r="B69" s="62"/>
      <c r="C69" s="58"/>
      <c r="D69" s="62"/>
    </row>
    <row r="70" spans="2:4" ht="15.75">
      <c r="B70" s="62"/>
      <c r="C70" s="58"/>
      <c r="D70" s="62"/>
    </row>
    <row r="71" spans="2:4" ht="15.75">
      <c r="B71" s="62"/>
      <c r="C71" s="58"/>
      <c r="D71" s="62"/>
    </row>
    <row r="72" spans="2:4" ht="15.75">
      <c r="B72" s="62"/>
      <c r="C72" s="58"/>
      <c r="D72" s="62"/>
    </row>
    <row r="73" spans="2:4" ht="15.75">
      <c r="B73" s="62"/>
      <c r="C73" s="58"/>
      <c r="D73" s="62"/>
    </row>
    <row r="74" spans="2:4" ht="15.75">
      <c r="B74" s="62"/>
      <c r="C74" s="58"/>
      <c r="D74" s="62"/>
    </row>
    <row r="75" spans="2:4" ht="15.75">
      <c r="B75" s="62"/>
      <c r="C75" s="58"/>
      <c r="D75" s="62"/>
    </row>
    <row r="76" spans="2:4" ht="15.75">
      <c r="B76" s="62"/>
      <c r="C76" s="58"/>
      <c r="D76" s="62"/>
    </row>
    <row r="77" spans="2:4" ht="15.75">
      <c r="B77" s="62"/>
      <c r="C77" s="58"/>
      <c r="D77" s="62"/>
    </row>
    <row r="78" spans="2:4" ht="15.75">
      <c r="B78" s="62"/>
      <c r="C78" s="58"/>
      <c r="D78" s="62"/>
    </row>
    <row r="79" spans="2:4" ht="15.75">
      <c r="B79" s="62"/>
      <c r="C79" s="58"/>
      <c r="D79" s="62"/>
    </row>
    <row r="80" spans="2:4" ht="15.75">
      <c r="B80" s="62"/>
      <c r="C80" s="58"/>
      <c r="D80" s="62"/>
    </row>
    <row r="81" spans="2:4" ht="15.75">
      <c r="B81" s="62"/>
      <c r="C81" s="58"/>
      <c r="D81" s="62"/>
    </row>
    <row r="82" spans="2:4" ht="15.75">
      <c r="B82" s="62"/>
      <c r="C82" s="118"/>
      <c r="D82" s="62"/>
    </row>
    <row r="83" spans="2:4" ht="15.75">
      <c r="B83" s="62"/>
      <c r="C83" s="118"/>
      <c r="D83" s="62"/>
    </row>
    <row r="84" spans="2:4" ht="15.75">
      <c r="B84" s="62"/>
      <c r="C84" s="118"/>
      <c r="D84" s="62"/>
    </row>
    <row r="85" spans="2:4" ht="15.75">
      <c r="B85" s="62"/>
      <c r="C85" s="118"/>
      <c r="D85" s="62"/>
    </row>
    <row r="86" spans="2:4" ht="15.75">
      <c r="B86" s="62"/>
      <c r="C86" s="118"/>
      <c r="D86" s="62"/>
    </row>
    <row r="87" spans="2:4" ht="15.75">
      <c r="B87" s="62"/>
      <c r="C87" s="118"/>
      <c r="D87" s="62"/>
    </row>
    <row r="88" spans="2:4" ht="15.75">
      <c r="B88" s="62"/>
      <c r="C88" s="118"/>
      <c r="D88" s="62"/>
    </row>
  </sheetData>
  <sheetProtection selectLockedCells="1" selectUnlockedCells="1"/>
  <mergeCells count="3">
    <mergeCell ref="A1:H1"/>
    <mergeCell ref="A2:H2"/>
    <mergeCell ref="A3:H3"/>
  </mergeCells>
  <printOptions/>
  <pageMargins left="0.45" right="0.5" top="0.5" bottom="0.2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77"/>
  <sheetViews>
    <sheetView zoomScalePageLayoutView="0" workbookViewId="0" topLeftCell="A1">
      <selection activeCell="A3" sqref="A3:I3"/>
    </sheetView>
  </sheetViews>
  <sheetFormatPr defaultColWidth="9.28125" defaultRowHeight="12.75"/>
  <cols>
    <col min="1" max="1" width="4.28125" style="119" customWidth="1"/>
    <col min="2" max="2" width="4.57421875" style="40" customWidth="1"/>
    <col min="3" max="3" width="61.00390625" style="101" customWidth="1"/>
    <col min="4" max="4" width="15.28125" style="2" customWidth="1"/>
    <col min="5" max="5" width="9.28125" style="40" customWidth="1"/>
    <col min="6" max="6" width="7.8515625" style="40" customWidth="1"/>
    <col min="7" max="7" width="8.28125" style="40" customWidth="1"/>
    <col min="8" max="16384" width="9.28125" style="40" customWidth="1"/>
  </cols>
  <sheetData>
    <row r="1" spans="1:9" ht="15.75">
      <c r="A1" s="310" t="s">
        <v>1092</v>
      </c>
      <c r="B1" s="310"/>
      <c r="C1" s="310"/>
      <c r="D1" s="310"/>
      <c r="E1" s="310"/>
      <c r="F1" s="310"/>
      <c r="G1" s="310"/>
      <c r="H1" s="310"/>
      <c r="I1" s="310"/>
    </row>
    <row r="2" spans="1:9" ht="15.75" customHeight="1">
      <c r="A2" s="311" t="s">
        <v>236</v>
      </c>
      <c r="B2" s="311"/>
      <c r="C2" s="311"/>
      <c r="D2" s="311"/>
      <c r="E2" s="311"/>
      <c r="F2" s="311"/>
      <c r="G2" s="311"/>
      <c r="H2" s="311"/>
      <c r="I2" s="311"/>
    </row>
    <row r="3" spans="1:9" ht="15.75" customHeight="1">
      <c r="A3" s="309" t="s">
        <v>1219</v>
      </c>
      <c r="B3" s="309"/>
      <c r="C3" s="309"/>
      <c r="D3" s="309"/>
      <c r="E3" s="309"/>
      <c r="F3" s="309"/>
      <c r="G3" s="309"/>
      <c r="H3" s="309"/>
      <c r="I3" s="309"/>
    </row>
    <row r="5" spans="1:9" ht="94.5">
      <c r="A5" s="248"/>
      <c r="B5" s="230" t="s">
        <v>195</v>
      </c>
      <c r="C5" s="231" t="s">
        <v>237</v>
      </c>
      <c r="D5" s="231" t="s">
        <v>238</v>
      </c>
      <c r="E5" s="231" t="s">
        <v>239</v>
      </c>
      <c r="F5" s="231" t="s">
        <v>240</v>
      </c>
      <c r="G5" s="231" t="s">
        <v>241</v>
      </c>
      <c r="H5" s="232" t="s">
        <v>341</v>
      </c>
      <c r="I5" s="231" t="s">
        <v>202</v>
      </c>
    </row>
    <row r="6" spans="1:9" ht="15.75">
      <c r="A6" s="79"/>
      <c r="B6" s="249" t="s">
        <v>243</v>
      </c>
      <c r="C6" s="233" t="s">
        <v>544</v>
      </c>
      <c r="D6" s="233"/>
      <c r="E6" s="233"/>
      <c r="F6" s="233"/>
      <c r="G6" s="233"/>
      <c r="H6" s="233"/>
      <c r="I6" s="233"/>
    </row>
    <row r="7" spans="1:9" ht="47.25">
      <c r="A7" s="79"/>
      <c r="B7" s="250">
        <v>1</v>
      </c>
      <c r="C7" s="235" t="s">
        <v>545</v>
      </c>
      <c r="D7" s="234" t="s">
        <v>546</v>
      </c>
      <c r="E7" s="234">
        <v>15</v>
      </c>
      <c r="F7" s="237">
        <f>E7-G7</f>
        <v>3</v>
      </c>
      <c r="G7" s="237">
        <v>12</v>
      </c>
      <c r="H7" s="251">
        <f>ROUND((E7-G7)/E7*100,1)</f>
        <v>20</v>
      </c>
      <c r="I7" s="237"/>
    </row>
    <row r="8" spans="1:9" ht="15.75" customHeight="1">
      <c r="A8" s="79"/>
      <c r="B8" s="249" t="s">
        <v>296</v>
      </c>
      <c r="C8" s="242" t="s">
        <v>547</v>
      </c>
      <c r="D8" s="242"/>
      <c r="E8" s="242"/>
      <c r="F8" s="237"/>
      <c r="G8" s="242"/>
      <c r="H8" s="251"/>
      <c r="I8" s="242"/>
    </row>
    <row r="9" spans="1:9" ht="12.75" customHeight="1">
      <c r="A9" s="248"/>
      <c r="B9" s="237">
        <v>2</v>
      </c>
      <c r="C9" s="235" t="s">
        <v>548</v>
      </c>
      <c r="D9" s="314" t="s">
        <v>546</v>
      </c>
      <c r="E9" s="234">
        <v>15</v>
      </c>
      <c r="F9" s="237">
        <f aca="true" t="shared" si="0" ref="F9:F39">E9-G9</f>
        <v>2</v>
      </c>
      <c r="G9" s="237">
        <v>13</v>
      </c>
      <c r="H9" s="251">
        <f aca="true" t="shared" si="1" ref="H9:H39">ROUND((E9-G9)/E9*100,1)</f>
        <v>13.3</v>
      </c>
      <c r="I9" s="237"/>
    </row>
    <row r="10" spans="1:9" ht="15.75">
      <c r="A10" s="248"/>
      <c r="B10" s="237">
        <v>3</v>
      </c>
      <c r="C10" s="235" t="s">
        <v>549</v>
      </c>
      <c r="D10" s="314"/>
      <c r="E10" s="234">
        <v>15</v>
      </c>
      <c r="F10" s="237">
        <f t="shared" si="0"/>
        <v>2</v>
      </c>
      <c r="G10" s="237">
        <v>13</v>
      </c>
      <c r="H10" s="251">
        <f t="shared" si="1"/>
        <v>13.3</v>
      </c>
      <c r="I10" s="237"/>
    </row>
    <row r="11" spans="1:9" ht="15.75">
      <c r="A11" s="248"/>
      <c r="B11" s="237">
        <v>4</v>
      </c>
      <c r="C11" s="235" t="s">
        <v>550</v>
      </c>
      <c r="D11" s="314"/>
      <c r="E11" s="234">
        <v>45</v>
      </c>
      <c r="F11" s="237">
        <f t="shared" si="0"/>
        <v>5</v>
      </c>
      <c r="G11" s="237">
        <v>40</v>
      </c>
      <c r="H11" s="251">
        <f t="shared" si="1"/>
        <v>11.1</v>
      </c>
      <c r="I11" s="237"/>
    </row>
    <row r="12" spans="1:9" ht="15.75">
      <c r="A12" s="79"/>
      <c r="B12" s="249" t="s">
        <v>304</v>
      </c>
      <c r="C12" s="242" t="s">
        <v>551</v>
      </c>
      <c r="D12" s="242"/>
      <c r="E12" s="242"/>
      <c r="F12" s="237"/>
      <c r="G12" s="242"/>
      <c r="H12" s="251"/>
      <c r="I12" s="242"/>
    </row>
    <row r="13" spans="1:9" ht="12.75" customHeight="1">
      <c r="A13" s="248"/>
      <c r="B13" s="237">
        <v>5</v>
      </c>
      <c r="C13" s="235" t="s">
        <v>552</v>
      </c>
      <c r="D13" s="314" t="s">
        <v>546</v>
      </c>
      <c r="E13" s="237">
        <v>30</v>
      </c>
      <c r="F13" s="237">
        <f t="shared" si="0"/>
        <v>20</v>
      </c>
      <c r="G13" s="237">
        <v>10</v>
      </c>
      <c r="H13" s="251">
        <f t="shared" si="1"/>
        <v>66.7</v>
      </c>
      <c r="I13" s="234"/>
    </row>
    <row r="14" spans="1:9" ht="15.75">
      <c r="A14" s="248"/>
      <c r="B14" s="237">
        <v>6</v>
      </c>
      <c r="C14" s="235" t="s">
        <v>553</v>
      </c>
      <c r="D14" s="314"/>
      <c r="E14" s="237">
        <v>30</v>
      </c>
      <c r="F14" s="237">
        <f t="shared" si="0"/>
        <v>3</v>
      </c>
      <c r="G14" s="237">
        <v>27</v>
      </c>
      <c r="H14" s="251">
        <f t="shared" si="1"/>
        <v>10</v>
      </c>
      <c r="I14" s="237"/>
    </row>
    <row r="15" spans="1:9" ht="15.75" customHeight="1">
      <c r="A15" s="248"/>
      <c r="B15" s="237">
        <v>7</v>
      </c>
      <c r="C15" s="235" t="s">
        <v>554</v>
      </c>
      <c r="D15" s="314"/>
      <c r="E15" s="237">
        <v>30</v>
      </c>
      <c r="F15" s="237">
        <f t="shared" si="0"/>
        <v>3</v>
      </c>
      <c r="G15" s="237">
        <v>27</v>
      </c>
      <c r="H15" s="251">
        <f t="shared" si="1"/>
        <v>10</v>
      </c>
      <c r="I15" s="237"/>
    </row>
    <row r="16" spans="1:9" ht="15.75">
      <c r="A16" s="248"/>
      <c r="B16" s="237">
        <v>8</v>
      </c>
      <c r="C16" s="235" t="s">
        <v>555</v>
      </c>
      <c r="D16" s="314"/>
      <c r="E16" s="237">
        <v>30</v>
      </c>
      <c r="F16" s="237">
        <f t="shared" si="0"/>
        <v>3</v>
      </c>
      <c r="G16" s="237">
        <v>27</v>
      </c>
      <c r="H16" s="251">
        <f t="shared" si="1"/>
        <v>10</v>
      </c>
      <c r="I16" s="237"/>
    </row>
    <row r="17" spans="1:9" ht="15.75">
      <c r="A17" s="248"/>
      <c r="B17" s="237">
        <v>9</v>
      </c>
      <c r="C17" s="235" t="s">
        <v>556</v>
      </c>
      <c r="D17" s="314"/>
      <c r="E17" s="237">
        <v>30</v>
      </c>
      <c r="F17" s="237">
        <f t="shared" si="0"/>
        <v>3</v>
      </c>
      <c r="G17" s="237">
        <v>27</v>
      </c>
      <c r="H17" s="251">
        <f t="shared" si="1"/>
        <v>10</v>
      </c>
      <c r="I17" s="237"/>
    </row>
    <row r="18" spans="1:9" ht="15.75">
      <c r="A18" s="248"/>
      <c r="B18" s="237">
        <v>10</v>
      </c>
      <c r="C18" s="235" t="s">
        <v>557</v>
      </c>
      <c r="D18" s="314"/>
      <c r="E18" s="237">
        <v>30</v>
      </c>
      <c r="F18" s="237">
        <f t="shared" si="0"/>
        <v>3</v>
      </c>
      <c r="G18" s="237">
        <v>27</v>
      </c>
      <c r="H18" s="251">
        <f t="shared" si="1"/>
        <v>10</v>
      </c>
      <c r="I18" s="237"/>
    </row>
    <row r="19" spans="1:9" ht="31.5" customHeight="1">
      <c r="A19" s="248"/>
      <c r="B19" s="237">
        <v>11</v>
      </c>
      <c r="C19" s="235" t="s">
        <v>558</v>
      </c>
      <c r="D19" s="314"/>
      <c r="E19" s="237">
        <v>25</v>
      </c>
      <c r="F19" s="237">
        <f t="shared" si="0"/>
        <v>3</v>
      </c>
      <c r="G19" s="237">
        <v>22</v>
      </c>
      <c r="H19" s="251">
        <f t="shared" si="1"/>
        <v>12</v>
      </c>
      <c r="I19" s="237"/>
    </row>
    <row r="20" spans="1:9" ht="15.75">
      <c r="A20" s="248"/>
      <c r="B20" s="237">
        <v>12</v>
      </c>
      <c r="C20" s="235" t="s">
        <v>559</v>
      </c>
      <c r="D20" s="314"/>
      <c r="E20" s="237">
        <v>40</v>
      </c>
      <c r="F20" s="237">
        <f t="shared" si="0"/>
        <v>4</v>
      </c>
      <c r="G20" s="237">
        <v>36</v>
      </c>
      <c r="H20" s="251">
        <f t="shared" si="1"/>
        <v>10</v>
      </c>
      <c r="I20" s="237"/>
    </row>
    <row r="21" spans="1:9" ht="31.5">
      <c r="A21" s="248"/>
      <c r="B21" s="237">
        <v>13</v>
      </c>
      <c r="C21" s="235" t="s">
        <v>560</v>
      </c>
      <c r="D21" s="314"/>
      <c r="E21" s="237">
        <v>30</v>
      </c>
      <c r="F21" s="237">
        <f t="shared" si="0"/>
        <v>3</v>
      </c>
      <c r="G21" s="237">
        <v>27</v>
      </c>
      <c r="H21" s="251">
        <f t="shared" si="1"/>
        <v>10</v>
      </c>
      <c r="I21" s="237"/>
    </row>
    <row r="22" spans="1:9" ht="31.5" customHeight="1">
      <c r="A22" s="248"/>
      <c r="B22" s="237">
        <v>14</v>
      </c>
      <c r="C22" s="235" t="s">
        <v>561</v>
      </c>
      <c r="D22" s="314"/>
      <c r="E22" s="237">
        <v>30</v>
      </c>
      <c r="F22" s="237">
        <f t="shared" si="0"/>
        <v>3</v>
      </c>
      <c r="G22" s="237">
        <v>27</v>
      </c>
      <c r="H22" s="251">
        <f t="shared" si="1"/>
        <v>10</v>
      </c>
      <c r="I22" s="237"/>
    </row>
    <row r="23" spans="1:9" ht="15.75" customHeight="1">
      <c r="A23" s="79"/>
      <c r="B23" s="249" t="s">
        <v>316</v>
      </c>
      <c r="C23" s="242" t="s">
        <v>562</v>
      </c>
      <c r="D23" s="242"/>
      <c r="E23" s="242"/>
      <c r="F23" s="237"/>
      <c r="G23" s="242"/>
      <c r="H23" s="251"/>
      <c r="I23" s="242"/>
    </row>
    <row r="24" spans="1:9" ht="15.75">
      <c r="A24" s="79"/>
      <c r="B24" s="237">
        <v>15</v>
      </c>
      <c r="C24" s="235" t="s">
        <v>563</v>
      </c>
      <c r="D24" s="234"/>
      <c r="E24" s="237">
        <v>3</v>
      </c>
      <c r="F24" s="237">
        <f t="shared" si="0"/>
        <v>1</v>
      </c>
      <c r="G24" s="237">
        <v>2</v>
      </c>
      <c r="H24" s="251">
        <f t="shared" si="1"/>
        <v>33.3</v>
      </c>
      <c r="I24" s="237"/>
    </row>
    <row r="25" spans="1:9" ht="31.5">
      <c r="A25" s="79"/>
      <c r="B25" s="249" t="s">
        <v>320</v>
      </c>
      <c r="C25" s="242" t="s">
        <v>564</v>
      </c>
      <c r="D25" s="242"/>
      <c r="E25" s="242"/>
      <c r="F25" s="237"/>
      <c r="G25" s="242"/>
      <c r="H25" s="251"/>
      <c r="I25" s="242"/>
    </row>
    <row r="26" spans="1:9" ht="47.25" customHeight="1">
      <c r="A26" s="248"/>
      <c r="B26" s="237">
        <v>16</v>
      </c>
      <c r="C26" s="235" t="s">
        <v>565</v>
      </c>
      <c r="D26" s="314" t="s">
        <v>546</v>
      </c>
      <c r="E26" s="237">
        <v>10</v>
      </c>
      <c r="F26" s="237">
        <f t="shared" si="0"/>
        <v>1.5</v>
      </c>
      <c r="G26" s="237">
        <v>8.5</v>
      </c>
      <c r="H26" s="251">
        <f t="shared" si="1"/>
        <v>15</v>
      </c>
      <c r="I26" s="237"/>
    </row>
    <row r="27" spans="1:9" ht="31.5" customHeight="1">
      <c r="A27" s="248"/>
      <c r="B27" s="237">
        <v>17</v>
      </c>
      <c r="C27" s="235" t="s">
        <v>566</v>
      </c>
      <c r="D27" s="314"/>
      <c r="E27" s="237">
        <v>15</v>
      </c>
      <c r="F27" s="237">
        <f t="shared" si="0"/>
        <v>1.5</v>
      </c>
      <c r="G27" s="237">
        <v>13.5</v>
      </c>
      <c r="H27" s="251">
        <f t="shared" si="1"/>
        <v>10</v>
      </c>
      <c r="I27" s="237"/>
    </row>
    <row r="28" spans="1:9" ht="31.5">
      <c r="A28" s="248"/>
      <c r="B28" s="237">
        <v>18</v>
      </c>
      <c r="C28" s="235" t="s">
        <v>567</v>
      </c>
      <c r="D28" s="314"/>
      <c r="E28" s="237">
        <v>15</v>
      </c>
      <c r="F28" s="237">
        <f t="shared" si="0"/>
        <v>1.5</v>
      </c>
      <c r="G28" s="237">
        <v>13.5</v>
      </c>
      <c r="H28" s="251">
        <f t="shared" si="1"/>
        <v>10</v>
      </c>
      <c r="I28" s="237"/>
    </row>
    <row r="29" spans="1:9" ht="47.25" customHeight="1">
      <c r="A29" s="248"/>
      <c r="B29" s="237">
        <v>19</v>
      </c>
      <c r="C29" s="235" t="s">
        <v>568</v>
      </c>
      <c r="D29" s="314"/>
      <c r="E29" s="237">
        <v>15</v>
      </c>
      <c r="F29" s="237">
        <f t="shared" si="0"/>
        <v>1.5</v>
      </c>
      <c r="G29" s="237">
        <v>13.5</v>
      </c>
      <c r="H29" s="251">
        <f t="shared" si="1"/>
        <v>10</v>
      </c>
      <c r="I29" s="237"/>
    </row>
    <row r="30" spans="1:9" ht="31.5">
      <c r="A30" s="248"/>
      <c r="B30" s="237">
        <v>20</v>
      </c>
      <c r="C30" s="235" t="s">
        <v>569</v>
      </c>
      <c r="D30" s="314"/>
      <c r="E30" s="237">
        <v>15</v>
      </c>
      <c r="F30" s="237">
        <f t="shared" si="0"/>
        <v>1.5</v>
      </c>
      <c r="G30" s="237">
        <v>13.5</v>
      </c>
      <c r="H30" s="251">
        <f t="shared" si="1"/>
        <v>10</v>
      </c>
      <c r="I30" s="237"/>
    </row>
    <row r="31" spans="1:9" ht="15.75">
      <c r="A31" s="79"/>
      <c r="B31" s="249" t="s">
        <v>326</v>
      </c>
      <c r="C31" s="242" t="s">
        <v>570</v>
      </c>
      <c r="D31" s="242"/>
      <c r="E31" s="242"/>
      <c r="F31" s="237"/>
      <c r="G31" s="242"/>
      <c r="H31" s="251"/>
      <c r="I31" s="242"/>
    </row>
    <row r="32" spans="1:9" ht="31.5">
      <c r="A32" s="248"/>
      <c r="B32" s="237">
        <v>21</v>
      </c>
      <c r="C32" s="235" t="s">
        <v>571</v>
      </c>
      <c r="D32" s="314" t="s">
        <v>546</v>
      </c>
      <c r="E32" s="237">
        <v>20</v>
      </c>
      <c r="F32" s="237">
        <f t="shared" si="0"/>
        <v>2</v>
      </c>
      <c r="G32" s="237">
        <v>18</v>
      </c>
      <c r="H32" s="251">
        <f t="shared" si="1"/>
        <v>10</v>
      </c>
      <c r="I32" s="237"/>
    </row>
    <row r="33" spans="1:9" ht="31.5">
      <c r="A33" s="248"/>
      <c r="B33" s="237">
        <v>22</v>
      </c>
      <c r="C33" s="235" t="s">
        <v>95</v>
      </c>
      <c r="D33" s="314"/>
      <c r="E33" s="237">
        <v>30</v>
      </c>
      <c r="F33" s="237">
        <f t="shared" si="0"/>
        <v>3</v>
      </c>
      <c r="G33" s="237">
        <v>27</v>
      </c>
      <c r="H33" s="251">
        <f t="shared" si="1"/>
        <v>10</v>
      </c>
      <c r="I33" s="237"/>
    </row>
    <row r="34" spans="1:9" ht="31.5">
      <c r="A34" s="248"/>
      <c r="B34" s="237">
        <v>23</v>
      </c>
      <c r="C34" s="235" t="s">
        <v>96</v>
      </c>
      <c r="D34" s="314"/>
      <c r="E34" s="237">
        <v>15</v>
      </c>
      <c r="F34" s="237">
        <f t="shared" si="0"/>
        <v>2</v>
      </c>
      <c r="G34" s="237">
        <v>13</v>
      </c>
      <c r="H34" s="251">
        <f t="shared" si="1"/>
        <v>13.3</v>
      </c>
      <c r="I34" s="237"/>
    </row>
    <row r="35" spans="1:9" ht="31.5">
      <c r="A35" s="248"/>
      <c r="B35" s="237">
        <v>24</v>
      </c>
      <c r="C35" s="235" t="s">
        <v>97</v>
      </c>
      <c r="D35" s="314"/>
      <c r="E35" s="237">
        <v>20</v>
      </c>
      <c r="F35" s="237">
        <f t="shared" si="0"/>
        <v>5</v>
      </c>
      <c r="G35" s="237">
        <v>15</v>
      </c>
      <c r="H35" s="251">
        <f t="shared" si="1"/>
        <v>25</v>
      </c>
      <c r="I35" s="237"/>
    </row>
    <row r="36" spans="1:9" ht="47.25">
      <c r="A36" s="248"/>
      <c r="B36" s="237">
        <v>25</v>
      </c>
      <c r="C36" s="235" t="s">
        <v>98</v>
      </c>
      <c r="D36" s="314"/>
      <c r="E36" s="237">
        <v>15</v>
      </c>
      <c r="F36" s="237">
        <f t="shared" si="0"/>
        <v>2</v>
      </c>
      <c r="G36" s="237">
        <v>13</v>
      </c>
      <c r="H36" s="251">
        <f t="shared" si="1"/>
        <v>13.3</v>
      </c>
      <c r="I36" s="237"/>
    </row>
    <row r="37" spans="1:9" ht="63">
      <c r="A37" s="248"/>
      <c r="B37" s="237">
        <v>26</v>
      </c>
      <c r="C37" s="235" t="s">
        <v>99</v>
      </c>
      <c r="D37" s="314"/>
      <c r="E37" s="237">
        <v>15</v>
      </c>
      <c r="F37" s="237">
        <f t="shared" si="0"/>
        <v>2</v>
      </c>
      <c r="G37" s="237">
        <v>13</v>
      </c>
      <c r="H37" s="251">
        <f t="shared" si="1"/>
        <v>13.3</v>
      </c>
      <c r="I37" s="237"/>
    </row>
    <row r="38" spans="1:9" ht="31.5">
      <c r="A38" s="248"/>
      <c r="B38" s="237">
        <v>27</v>
      </c>
      <c r="C38" s="235" t="s">
        <v>100</v>
      </c>
      <c r="D38" s="314"/>
      <c r="E38" s="237">
        <v>7</v>
      </c>
      <c r="F38" s="237">
        <f t="shared" si="0"/>
        <v>1</v>
      </c>
      <c r="G38" s="237">
        <v>6</v>
      </c>
      <c r="H38" s="251">
        <f t="shared" si="1"/>
        <v>14.3</v>
      </c>
      <c r="I38" s="237"/>
    </row>
    <row r="39" spans="1:9" ht="31.5">
      <c r="A39" s="248"/>
      <c r="B39" s="237">
        <v>28</v>
      </c>
      <c r="C39" s="235" t="s">
        <v>101</v>
      </c>
      <c r="D39" s="314"/>
      <c r="E39" s="237">
        <v>25</v>
      </c>
      <c r="F39" s="237">
        <f t="shared" si="0"/>
        <v>2</v>
      </c>
      <c r="G39" s="237">
        <v>23</v>
      </c>
      <c r="H39" s="251">
        <f t="shared" si="1"/>
        <v>8</v>
      </c>
      <c r="I39" s="237"/>
    </row>
    <row r="40" spans="1:9" ht="15.75">
      <c r="A40" s="95"/>
      <c r="B40" s="62"/>
      <c r="C40" s="52" t="s">
        <v>1082</v>
      </c>
      <c r="D40" s="80">
        <f>B39</f>
        <v>28</v>
      </c>
      <c r="E40" s="62"/>
      <c r="F40" s="51"/>
      <c r="G40" s="51"/>
      <c r="H40" s="122"/>
      <c r="I40" s="51"/>
    </row>
    <row r="41" spans="1:9" ht="15.75">
      <c r="A41" s="95"/>
      <c r="B41" s="62"/>
      <c r="C41" s="52" t="s">
        <v>363</v>
      </c>
      <c r="D41" s="80">
        <f>ROUND((SUM((H7:H39))/B39),1)</f>
        <v>14.7</v>
      </c>
      <c r="E41" s="62"/>
      <c r="F41" s="51"/>
      <c r="G41" s="51"/>
      <c r="H41" s="122"/>
      <c r="I41" s="51"/>
    </row>
    <row r="42" spans="2:5" ht="15.75">
      <c r="B42" s="72"/>
      <c r="C42" s="123"/>
      <c r="D42" s="56"/>
      <c r="E42" s="72"/>
    </row>
    <row r="43" spans="2:5" ht="15.75">
      <c r="B43" s="72"/>
      <c r="C43" s="123"/>
      <c r="D43" s="56"/>
      <c r="E43" s="72"/>
    </row>
    <row r="44" spans="2:5" ht="15.75">
      <c r="B44" s="72"/>
      <c r="C44" s="123"/>
      <c r="D44" s="56"/>
      <c r="E44" s="72"/>
    </row>
    <row r="45" spans="2:5" ht="15.75">
      <c r="B45" s="72"/>
      <c r="C45" s="123"/>
      <c r="D45" s="56"/>
      <c r="E45" s="72"/>
    </row>
    <row r="46" spans="2:5" ht="15.75">
      <c r="B46" s="72"/>
      <c r="C46" s="123"/>
      <c r="D46" s="56"/>
      <c r="E46" s="72"/>
    </row>
    <row r="47" spans="2:5" ht="15.75">
      <c r="B47" s="72"/>
      <c r="C47" s="123"/>
      <c r="D47" s="56"/>
      <c r="E47" s="72"/>
    </row>
    <row r="48" spans="2:5" ht="15.75">
      <c r="B48" s="72"/>
      <c r="C48" s="123"/>
      <c r="D48" s="56"/>
      <c r="E48" s="72"/>
    </row>
    <row r="49" spans="2:5" ht="15.75">
      <c r="B49" s="72"/>
      <c r="C49" s="123"/>
      <c r="D49" s="56"/>
      <c r="E49" s="72"/>
    </row>
    <row r="50" spans="2:5" ht="15.75">
      <c r="B50" s="72"/>
      <c r="C50" s="123"/>
      <c r="D50" s="56"/>
      <c r="E50" s="72"/>
    </row>
    <row r="51" spans="2:5" ht="15.75">
      <c r="B51" s="72"/>
      <c r="C51" s="123"/>
      <c r="D51" s="56"/>
      <c r="E51" s="72"/>
    </row>
    <row r="52" spans="2:5" ht="15.75">
      <c r="B52" s="72"/>
      <c r="C52" s="123"/>
      <c r="D52" s="56"/>
      <c r="E52" s="72"/>
    </row>
    <row r="53" spans="2:5" ht="15.75">
      <c r="B53" s="72"/>
      <c r="C53" s="123"/>
      <c r="D53" s="56"/>
      <c r="E53" s="72"/>
    </row>
    <row r="54" spans="2:5" ht="15.75">
      <c r="B54" s="72"/>
      <c r="C54" s="123"/>
      <c r="D54" s="56"/>
      <c r="E54" s="72"/>
    </row>
    <row r="55" spans="2:5" ht="15.75">
      <c r="B55" s="72"/>
      <c r="C55" s="123"/>
      <c r="D55" s="56"/>
      <c r="E55" s="72"/>
    </row>
    <row r="56" spans="2:5" ht="15.75">
      <c r="B56" s="72"/>
      <c r="C56" s="123"/>
      <c r="D56" s="56"/>
      <c r="E56" s="72"/>
    </row>
    <row r="57" spans="2:5" ht="15.75">
      <c r="B57" s="72"/>
      <c r="C57" s="123"/>
      <c r="D57" s="56"/>
      <c r="E57" s="72"/>
    </row>
    <row r="58" spans="2:5" ht="15.75">
      <c r="B58" s="72"/>
      <c r="C58" s="123"/>
      <c r="D58" s="56"/>
      <c r="E58" s="72"/>
    </row>
    <row r="59" spans="2:5" ht="15.75">
      <c r="B59" s="72"/>
      <c r="C59" s="123"/>
      <c r="D59" s="56"/>
      <c r="E59" s="72"/>
    </row>
    <row r="60" spans="2:5" ht="15.75">
      <c r="B60" s="72"/>
      <c r="C60" s="123"/>
      <c r="D60" s="56"/>
      <c r="E60" s="72"/>
    </row>
    <row r="61" spans="2:5" ht="15.75">
      <c r="B61" s="72"/>
      <c r="C61" s="123"/>
      <c r="D61" s="56"/>
      <c r="E61" s="72"/>
    </row>
    <row r="62" spans="2:5" ht="15.75">
      <c r="B62" s="72"/>
      <c r="C62" s="123"/>
      <c r="D62" s="56"/>
      <c r="E62" s="72"/>
    </row>
    <row r="63" spans="2:5" ht="15.75">
      <c r="B63" s="72"/>
      <c r="C63" s="123"/>
      <c r="D63" s="56"/>
      <c r="E63" s="72"/>
    </row>
    <row r="64" spans="2:5" ht="15.75">
      <c r="B64" s="72"/>
      <c r="C64" s="123"/>
      <c r="D64" s="56"/>
      <c r="E64" s="72"/>
    </row>
    <row r="65" spans="2:5" ht="15.75">
      <c r="B65" s="72"/>
      <c r="C65" s="123"/>
      <c r="D65" s="56"/>
      <c r="E65" s="72"/>
    </row>
    <row r="66" spans="2:5" ht="15.75">
      <c r="B66" s="72"/>
      <c r="C66" s="123"/>
      <c r="D66" s="56"/>
      <c r="E66" s="72"/>
    </row>
    <row r="67" spans="2:5" ht="15.75">
      <c r="B67" s="72"/>
      <c r="C67" s="123"/>
      <c r="D67" s="56"/>
      <c r="E67" s="72"/>
    </row>
    <row r="68" spans="2:5" ht="15.75">
      <c r="B68" s="72"/>
      <c r="C68" s="123"/>
      <c r="D68" s="56"/>
      <c r="E68" s="72"/>
    </row>
    <row r="69" spans="2:5" ht="15.75">
      <c r="B69" s="72"/>
      <c r="C69" s="123"/>
      <c r="D69" s="56"/>
      <c r="E69" s="72"/>
    </row>
    <row r="70" spans="2:5" ht="15.75">
      <c r="B70" s="72"/>
      <c r="C70" s="123"/>
      <c r="D70" s="56"/>
      <c r="E70" s="72"/>
    </row>
    <row r="71" spans="2:5" ht="15.75">
      <c r="B71" s="72"/>
      <c r="C71" s="123"/>
      <c r="D71" s="56"/>
      <c r="E71" s="72"/>
    </row>
    <row r="72" spans="2:5" ht="15.75">
      <c r="B72" s="72"/>
      <c r="C72" s="123"/>
      <c r="D72" s="56"/>
      <c r="E72" s="72"/>
    </row>
    <row r="73" spans="2:5" ht="15.75">
      <c r="B73" s="72"/>
      <c r="C73" s="123"/>
      <c r="D73" s="56"/>
      <c r="E73" s="72"/>
    </row>
    <row r="74" spans="2:5" ht="15.75">
      <c r="B74" s="72"/>
      <c r="C74" s="123"/>
      <c r="D74" s="56"/>
      <c r="E74" s="72"/>
    </row>
    <row r="75" spans="2:5" ht="15.75">
      <c r="B75" s="72"/>
      <c r="C75" s="123"/>
      <c r="D75" s="56"/>
      <c r="E75" s="72"/>
    </row>
    <row r="76" spans="2:5" ht="15.75">
      <c r="B76" s="72"/>
      <c r="C76" s="123"/>
      <c r="D76" s="56"/>
      <c r="E76" s="72"/>
    </row>
    <row r="77" spans="2:5" ht="15.75">
      <c r="B77" s="72"/>
      <c r="C77" s="123"/>
      <c r="D77" s="56"/>
      <c r="E77" s="72"/>
    </row>
  </sheetData>
  <sheetProtection selectLockedCells="1" selectUnlockedCells="1"/>
  <mergeCells count="7">
    <mergeCell ref="D26:D30"/>
    <mergeCell ref="D32:D39"/>
    <mergeCell ref="A1:I1"/>
    <mergeCell ref="A2:I2"/>
    <mergeCell ref="A3:I3"/>
    <mergeCell ref="D9:D11"/>
    <mergeCell ref="D13:D22"/>
  </mergeCells>
  <printOptions/>
  <pageMargins left="0.45" right="0.45" top="0.5" bottom="0.2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74"/>
  <sheetViews>
    <sheetView zoomScale="85" zoomScaleNormal="85" zoomScalePageLayoutView="0" workbookViewId="0" topLeftCell="A1">
      <selection activeCell="A3" sqref="A3:I3"/>
    </sheetView>
  </sheetViews>
  <sheetFormatPr defaultColWidth="9.7109375" defaultRowHeight="12.75"/>
  <cols>
    <col min="1" max="1" width="4.140625" style="75" customWidth="1"/>
    <col min="2" max="2" width="4.57421875" style="76" customWidth="1"/>
    <col min="3" max="3" width="75.00390625" style="101" customWidth="1"/>
    <col min="4" max="4" width="12.00390625" style="77" customWidth="1"/>
    <col min="5" max="5" width="8.57421875" style="75" customWidth="1"/>
    <col min="6" max="6" width="7.8515625" style="75" customWidth="1"/>
    <col min="7" max="7" width="8.7109375" style="74" customWidth="1"/>
    <col min="8" max="8" width="7.28125" style="75" customWidth="1"/>
    <col min="9" max="9" width="10.7109375" style="75" customWidth="1"/>
    <col min="10" max="16384" width="9.7109375" style="75" customWidth="1"/>
  </cols>
  <sheetData>
    <row r="1" spans="1:9" ht="15.75">
      <c r="A1" s="310" t="s">
        <v>102</v>
      </c>
      <c r="B1" s="310"/>
      <c r="C1" s="310"/>
      <c r="D1" s="310"/>
      <c r="E1" s="310"/>
      <c r="F1" s="310"/>
      <c r="G1" s="310"/>
      <c r="H1" s="310"/>
      <c r="I1" s="310"/>
    </row>
    <row r="2" spans="1:9" ht="15.75" customHeight="1">
      <c r="A2" s="311" t="s">
        <v>236</v>
      </c>
      <c r="B2" s="311"/>
      <c r="C2" s="311"/>
      <c r="D2" s="311"/>
      <c r="E2" s="311"/>
      <c r="F2" s="311"/>
      <c r="G2" s="311"/>
      <c r="H2" s="311"/>
      <c r="I2" s="311"/>
    </row>
    <row r="3" spans="1:9" ht="15.75" customHeight="1">
      <c r="A3" s="309" t="s">
        <v>1220</v>
      </c>
      <c r="B3" s="309"/>
      <c r="C3" s="309"/>
      <c r="D3" s="309"/>
      <c r="E3" s="309"/>
      <c r="F3" s="309"/>
      <c r="G3" s="309"/>
      <c r="H3" s="309"/>
      <c r="I3" s="309"/>
    </row>
    <row r="5" spans="1:9" ht="115.5">
      <c r="A5" s="61"/>
      <c r="B5" s="230" t="s">
        <v>195</v>
      </c>
      <c r="C5" s="253" t="s">
        <v>237</v>
      </c>
      <c r="D5" s="253" t="s">
        <v>238</v>
      </c>
      <c r="E5" s="253" t="s">
        <v>239</v>
      </c>
      <c r="F5" s="253" t="s">
        <v>240</v>
      </c>
      <c r="G5" s="253" t="s">
        <v>241</v>
      </c>
      <c r="H5" s="254" t="s">
        <v>341</v>
      </c>
      <c r="I5" s="253" t="s">
        <v>202</v>
      </c>
    </row>
    <row r="6" spans="1:9" ht="15.75">
      <c r="A6" s="81"/>
      <c r="B6" s="255" t="s">
        <v>243</v>
      </c>
      <c r="C6" s="256" t="s">
        <v>1093</v>
      </c>
      <c r="D6" s="257"/>
      <c r="E6" s="244"/>
      <c r="F6" s="244"/>
      <c r="G6" s="244"/>
      <c r="H6" s="244"/>
      <c r="I6" s="258"/>
    </row>
    <row r="7" spans="1:9" ht="12.75" customHeight="1">
      <c r="A7" s="81"/>
      <c r="B7" s="244">
        <v>1</v>
      </c>
      <c r="C7" s="259" t="s">
        <v>103</v>
      </c>
      <c r="D7" s="316" t="s">
        <v>104</v>
      </c>
      <c r="E7" s="244">
        <v>20</v>
      </c>
      <c r="F7" s="244">
        <v>3</v>
      </c>
      <c r="G7" s="260">
        <f>E7-F7</f>
        <v>17</v>
      </c>
      <c r="H7" s="261">
        <f>F7*100/E7</f>
        <v>15</v>
      </c>
      <c r="I7" s="258"/>
    </row>
    <row r="8" spans="1:9" ht="15.75">
      <c r="A8" s="81"/>
      <c r="B8" s="244">
        <v>2</v>
      </c>
      <c r="C8" s="259" t="s">
        <v>105</v>
      </c>
      <c r="D8" s="316"/>
      <c r="E8" s="244">
        <v>20</v>
      </c>
      <c r="F8" s="244">
        <v>3</v>
      </c>
      <c r="G8" s="260">
        <f aca="true" t="shared" si="0" ref="G8:G71">E8-F8</f>
        <v>17</v>
      </c>
      <c r="H8" s="261">
        <f>F8*100/E8</f>
        <v>15</v>
      </c>
      <c r="I8" s="258"/>
    </row>
    <row r="9" spans="1:9" ht="31.5">
      <c r="A9" s="81"/>
      <c r="B9" s="244">
        <v>3</v>
      </c>
      <c r="C9" s="259" t="s">
        <v>106</v>
      </c>
      <c r="D9" s="316"/>
      <c r="E9" s="244">
        <v>15</v>
      </c>
      <c r="F9" s="244">
        <v>2</v>
      </c>
      <c r="G9" s="260">
        <f t="shared" si="0"/>
        <v>13</v>
      </c>
      <c r="H9" s="261">
        <f>F9*100/E9</f>
        <v>13.333333333333334</v>
      </c>
      <c r="I9" s="258"/>
    </row>
    <row r="10" spans="1:9" ht="47.25">
      <c r="A10" s="81"/>
      <c r="B10" s="244">
        <v>4</v>
      </c>
      <c r="C10" s="259" t="s">
        <v>107</v>
      </c>
      <c r="D10" s="316"/>
      <c r="E10" s="244">
        <v>15</v>
      </c>
      <c r="F10" s="244">
        <v>2</v>
      </c>
      <c r="G10" s="260">
        <f t="shared" si="0"/>
        <v>13</v>
      </c>
      <c r="H10" s="261">
        <f>F10*100/E10</f>
        <v>13.333333333333334</v>
      </c>
      <c r="I10" s="258"/>
    </row>
    <row r="11" spans="1:9" ht="15.75">
      <c r="A11" s="81"/>
      <c r="B11" s="255" t="s">
        <v>296</v>
      </c>
      <c r="C11" s="256" t="s">
        <v>1094</v>
      </c>
      <c r="D11" s="244"/>
      <c r="E11" s="244"/>
      <c r="F11" s="244"/>
      <c r="G11" s="260">
        <f t="shared" si="0"/>
        <v>0</v>
      </c>
      <c r="H11" s="261"/>
      <c r="I11" s="258"/>
    </row>
    <row r="12" spans="1:9" ht="12.75" customHeight="1">
      <c r="A12" s="61"/>
      <c r="B12" s="260">
        <v>5</v>
      </c>
      <c r="C12" s="259" t="s">
        <v>108</v>
      </c>
      <c r="D12" s="316" t="s">
        <v>104</v>
      </c>
      <c r="E12" s="244">
        <v>15</v>
      </c>
      <c r="F12" s="244">
        <v>2</v>
      </c>
      <c r="G12" s="260">
        <f t="shared" si="0"/>
        <v>13</v>
      </c>
      <c r="H12" s="261">
        <f>F12*100/E12</f>
        <v>13.333333333333334</v>
      </c>
      <c r="I12" s="258"/>
    </row>
    <row r="13" spans="1:9" ht="15.75">
      <c r="A13" s="61"/>
      <c r="B13" s="260">
        <v>6</v>
      </c>
      <c r="C13" s="259" t="s">
        <v>109</v>
      </c>
      <c r="D13" s="316"/>
      <c r="E13" s="244">
        <v>15</v>
      </c>
      <c r="F13" s="244">
        <v>2</v>
      </c>
      <c r="G13" s="260">
        <f t="shared" si="0"/>
        <v>13</v>
      </c>
      <c r="H13" s="261">
        <f>F13*100/E13</f>
        <v>13.333333333333334</v>
      </c>
      <c r="I13" s="258"/>
    </row>
    <row r="14" spans="1:9" ht="15.75">
      <c r="A14" s="61"/>
      <c r="B14" s="260">
        <v>7</v>
      </c>
      <c r="C14" s="259" t="s">
        <v>110</v>
      </c>
      <c r="D14" s="316"/>
      <c r="E14" s="244">
        <v>15</v>
      </c>
      <c r="F14" s="244">
        <v>2</v>
      </c>
      <c r="G14" s="260">
        <f t="shared" si="0"/>
        <v>13</v>
      </c>
      <c r="H14" s="261">
        <f>F14*100/E14</f>
        <v>13.333333333333334</v>
      </c>
      <c r="I14" s="258"/>
    </row>
    <row r="15" spans="1:9" s="129" customFormat="1" ht="15.75">
      <c r="A15" s="252"/>
      <c r="B15" s="256" t="s">
        <v>304</v>
      </c>
      <c r="C15" s="256" t="s">
        <v>111</v>
      </c>
      <c r="D15" s="259"/>
      <c r="E15" s="259"/>
      <c r="F15" s="259"/>
      <c r="G15" s="262"/>
      <c r="H15" s="263"/>
      <c r="I15" s="262"/>
    </row>
    <row r="16" spans="1:9" ht="12.75" customHeight="1">
      <c r="A16" s="61"/>
      <c r="B16" s="260">
        <v>8</v>
      </c>
      <c r="C16" s="259" t="s">
        <v>112</v>
      </c>
      <c r="D16" s="316" t="s">
        <v>104</v>
      </c>
      <c r="E16" s="244">
        <v>10</v>
      </c>
      <c r="F16" s="244">
        <v>2</v>
      </c>
      <c r="G16" s="260">
        <f t="shared" si="0"/>
        <v>8</v>
      </c>
      <c r="H16" s="261">
        <f>F16*100/E16</f>
        <v>20</v>
      </c>
      <c r="I16" s="258"/>
    </row>
    <row r="17" spans="1:9" ht="31.5">
      <c r="A17" s="61"/>
      <c r="B17" s="260">
        <v>9</v>
      </c>
      <c r="C17" s="264" t="s">
        <v>113</v>
      </c>
      <c r="D17" s="316"/>
      <c r="E17" s="244">
        <v>21</v>
      </c>
      <c r="F17" s="244">
        <v>3</v>
      </c>
      <c r="G17" s="260">
        <f t="shared" si="0"/>
        <v>18</v>
      </c>
      <c r="H17" s="261">
        <f>F17*100/E17</f>
        <v>14.285714285714286</v>
      </c>
      <c r="I17" s="316" t="s">
        <v>114</v>
      </c>
    </row>
    <row r="18" spans="1:9" ht="31.5">
      <c r="A18" s="61"/>
      <c r="B18" s="260">
        <v>10</v>
      </c>
      <c r="C18" s="265" t="s">
        <v>115</v>
      </c>
      <c r="D18" s="316"/>
      <c r="E18" s="244">
        <v>10</v>
      </c>
      <c r="F18" s="244">
        <v>2</v>
      </c>
      <c r="G18" s="260">
        <f t="shared" si="0"/>
        <v>8</v>
      </c>
      <c r="H18" s="261">
        <f>F18*100/E18</f>
        <v>20</v>
      </c>
      <c r="I18" s="316"/>
    </row>
    <row r="19" spans="1:9" ht="31.5">
      <c r="A19" s="61"/>
      <c r="B19" s="260">
        <v>11</v>
      </c>
      <c r="C19" s="259" t="s">
        <v>116</v>
      </c>
      <c r="D19" s="316"/>
      <c r="E19" s="244">
        <v>21</v>
      </c>
      <c r="F19" s="244">
        <v>3</v>
      </c>
      <c r="G19" s="260">
        <f t="shared" si="0"/>
        <v>18</v>
      </c>
      <c r="H19" s="261">
        <f>F19*100/E19</f>
        <v>14.285714285714286</v>
      </c>
      <c r="I19" s="258"/>
    </row>
    <row r="20" spans="1:9" ht="31.5">
      <c r="A20" s="61"/>
      <c r="B20" s="260">
        <v>12</v>
      </c>
      <c r="C20" s="259" t="s">
        <v>117</v>
      </c>
      <c r="D20" s="316"/>
      <c r="E20" s="244">
        <v>10</v>
      </c>
      <c r="F20" s="244">
        <v>2</v>
      </c>
      <c r="G20" s="260">
        <f t="shared" si="0"/>
        <v>8</v>
      </c>
      <c r="H20" s="261">
        <f>F20*100/E20</f>
        <v>20</v>
      </c>
      <c r="I20" s="258"/>
    </row>
    <row r="21" spans="1:9" ht="12.75" customHeight="1">
      <c r="A21" s="81"/>
      <c r="B21" s="255" t="s">
        <v>316</v>
      </c>
      <c r="C21" s="256" t="s">
        <v>118</v>
      </c>
      <c r="D21" s="316" t="s">
        <v>104</v>
      </c>
      <c r="E21" s="244"/>
      <c r="F21" s="244"/>
      <c r="G21" s="260"/>
      <c r="H21" s="261"/>
      <c r="I21" s="258"/>
    </row>
    <row r="22" spans="1:9" ht="15.75">
      <c r="A22" s="61"/>
      <c r="B22" s="260">
        <v>13</v>
      </c>
      <c r="C22" s="259" t="s">
        <v>119</v>
      </c>
      <c r="D22" s="316"/>
      <c r="E22" s="244">
        <v>3</v>
      </c>
      <c r="F22" s="244">
        <v>1</v>
      </c>
      <c r="G22" s="260">
        <f t="shared" si="0"/>
        <v>2</v>
      </c>
      <c r="H22" s="261">
        <f aca="true" t="shared" si="1" ref="H22:H34">F22*100/E22</f>
        <v>33.333333333333336</v>
      </c>
      <c r="I22" s="258"/>
    </row>
    <row r="23" spans="1:9" ht="15.75">
      <c r="A23" s="61"/>
      <c r="B23" s="260">
        <v>14</v>
      </c>
      <c r="C23" s="259" t="s">
        <v>120</v>
      </c>
      <c r="D23" s="316"/>
      <c r="E23" s="244">
        <v>3</v>
      </c>
      <c r="F23" s="244">
        <v>1</v>
      </c>
      <c r="G23" s="260">
        <f t="shared" si="0"/>
        <v>2</v>
      </c>
      <c r="H23" s="261">
        <f t="shared" si="1"/>
        <v>33.333333333333336</v>
      </c>
      <c r="I23" s="258"/>
    </row>
    <row r="24" spans="1:9" ht="12.75" customHeight="1">
      <c r="A24" s="61"/>
      <c r="B24" s="260">
        <v>15</v>
      </c>
      <c r="C24" s="259" t="s">
        <v>121</v>
      </c>
      <c r="D24" s="316" t="s">
        <v>104</v>
      </c>
      <c r="E24" s="244">
        <v>3</v>
      </c>
      <c r="F24" s="244">
        <v>1</v>
      </c>
      <c r="G24" s="260">
        <f t="shared" si="0"/>
        <v>2</v>
      </c>
      <c r="H24" s="261">
        <f t="shared" si="1"/>
        <v>33.333333333333336</v>
      </c>
      <c r="I24" s="258"/>
    </row>
    <row r="25" spans="1:9" ht="15.75">
      <c r="A25" s="61"/>
      <c r="B25" s="260">
        <v>16</v>
      </c>
      <c r="C25" s="259" t="s">
        <v>122</v>
      </c>
      <c r="D25" s="316"/>
      <c r="E25" s="244">
        <v>3</v>
      </c>
      <c r="F25" s="244">
        <v>1</v>
      </c>
      <c r="G25" s="260">
        <f t="shared" si="0"/>
        <v>2</v>
      </c>
      <c r="H25" s="261">
        <f t="shared" si="1"/>
        <v>33.333333333333336</v>
      </c>
      <c r="I25" s="258"/>
    </row>
    <row r="26" spans="1:9" ht="15.75">
      <c r="A26" s="61"/>
      <c r="B26" s="260">
        <v>17</v>
      </c>
      <c r="C26" s="259" t="s">
        <v>123</v>
      </c>
      <c r="D26" s="316"/>
      <c r="E26" s="244">
        <v>3</v>
      </c>
      <c r="F26" s="244">
        <v>1</v>
      </c>
      <c r="G26" s="260">
        <f t="shared" si="0"/>
        <v>2</v>
      </c>
      <c r="H26" s="261">
        <f t="shared" si="1"/>
        <v>33.333333333333336</v>
      </c>
      <c r="I26" s="258"/>
    </row>
    <row r="27" spans="1:9" ht="15.75">
      <c r="A27" s="61"/>
      <c r="B27" s="260">
        <v>18</v>
      </c>
      <c r="C27" s="259" t="s">
        <v>124</v>
      </c>
      <c r="D27" s="316"/>
      <c r="E27" s="244">
        <v>3</v>
      </c>
      <c r="F27" s="244">
        <v>1</v>
      </c>
      <c r="G27" s="260">
        <f t="shared" si="0"/>
        <v>2</v>
      </c>
      <c r="H27" s="261">
        <f t="shared" si="1"/>
        <v>33.333333333333336</v>
      </c>
      <c r="I27" s="258"/>
    </row>
    <row r="28" spans="1:9" ht="15.75">
      <c r="A28" s="61"/>
      <c r="B28" s="260">
        <v>19</v>
      </c>
      <c r="C28" s="259" t="s">
        <v>125</v>
      </c>
      <c r="D28" s="316"/>
      <c r="E28" s="244">
        <v>3</v>
      </c>
      <c r="F28" s="244">
        <v>1</v>
      </c>
      <c r="G28" s="260">
        <f t="shared" si="0"/>
        <v>2</v>
      </c>
      <c r="H28" s="261">
        <f t="shared" si="1"/>
        <v>33.333333333333336</v>
      </c>
      <c r="I28" s="258"/>
    </row>
    <row r="29" spans="1:9" ht="15.75">
      <c r="A29" s="61"/>
      <c r="B29" s="260">
        <v>20</v>
      </c>
      <c r="C29" s="259" t="s">
        <v>126</v>
      </c>
      <c r="D29" s="316"/>
      <c r="E29" s="244">
        <v>3</v>
      </c>
      <c r="F29" s="244">
        <v>1</v>
      </c>
      <c r="G29" s="260">
        <f t="shared" si="0"/>
        <v>2</v>
      </c>
      <c r="H29" s="261">
        <f t="shared" si="1"/>
        <v>33.333333333333336</v>
      </c>
      <c r="I29" s="258"/>
    </row>
    <row r="30" spans="1:9" ht="15.75">
      <c r="A30" s="61"/>
      <c r="B30" s="260">
        <v>21</v>
      </c>
      <c r="C30" s="259" t="s">
        <v>127</v>
      </c>
      <c r="D30" s="316"/>
      <c r="E30" s="244">
        <v>3</v>
      </c>
      <c r="F30" s="244">
        <v>1</v>
      </c>
      <c r="G30" s="260">
        <f t="shared" si="0"/>
        <v>2</v>
      </c>
      <c r="H30" s="261">
        <f t="shared" si="1"/>
        <v>33.333333333333336</v>
      </c>
      <c r="I30" s="258"/>
    </row>
    <row r="31" spans="1:9" ht="15.75">
      <c r="A31" s="61"/>
      <c r="B31" s="260">
        <v>22</v>
      </c>
      <c r="C31" s="259" t="s">
        <v>128</v>
      </c>
      <c r="D31" s="316"/>
      <c r="E31" s="244">
        <v>3</v>
      </c>
      <c r="F31" s="244">
        <v>1</v>
      </c>
      <c r="G31" s="260">
        <f t="shared" si="0"/>
        <v>2</v>
      </c>
      <c r="H31" s="261">
        <f t="shared" si="1"/>
        <v>33.333333333333336</v>
      </c>
      <c r="I31" s="258"/>
    </row>
    <row r="32" spans="1:9" ht="15.75">
      <c r="A32" s="61"/>
      <c r="B32" s="260">
        <v>23</v>
      </c>
      <c r="C32" s="259" t="s">
        <v>129</v>
      </c>
      <c r="D32" s="316"/>
      <c r="E32" s="244">
        <v>3</v>
      </c>
      <c r="F32" s="244">
        <v>1</v>
      </c>
      <c r="G32" s="260">
        <f t="shared" si="0"/>
        <v>2</v>
      </c>
      <c r="H32" s="261">
        <f t="shared" si="1"/>
        <v>33.333333333333336</v>
      </c>
      <c r="I32" s="258"/>
    </row>
    <row r="33" spans="1:9" ht="15.75">
      <c r="A33" s="61"/>
      <c r="B33" s="260">
        <v>24</v>
      </c>
      <c r="C33" s="259" t="s">
        <v>130</v>
      </c>
      <c r="D33" s="316"/>
      <c r="E33" s="244">
        <v>5</v>
      </c>
      <c r="F33" s="244">
        <v>1</v>
      </c>
      <c r="G33" s="260">
        <f t="shared" si="0"/>
        <v>4</v>
      </c>
      <c r="H33" s="261">
        <f t="shared" si="1"/>
        <v>20</v>
      </c>
      <c r="I33" s="258"/>
    </row>
    <row r="34" spans="1:9" ht="15.75">
      <c r="A34" s="61"/>
      <c r="B34" s="260">
        <v>25</v>
      </c>
      <c r="C34" s="259" t="s">
        <v>131</v>
      </c>
      <c r="D34" s="316"/>
      <c r="E34" s="244">
        <v>4</v>
      </c>
      <c r="F34" s="244">
        <v>1</v>
      </c>
      <c r="G34" s="260">
        <f t="shared" si="0"/>
        <v>3</v>
      </c>
      <c r="H34" s="261">
        <f t="shared" si="1"/>
        <v>25</v>
      </c>
      <c r="I34" s="258"/>
    </row>
    <row r="35" spans="1:9" ht="15.75">
      <c r="A35" s="81"/>
      <c r="B35" s="255" t="s">
        <v>320</v>
      </c>
      <c r="C35" s="256" t="s">
        <v>132</v>
      </c>
      <c r="D35" s="244"/>
      <c r="E35" s="244"/>
      <c r="F35" s="244"/>
      <c r="G35" s="260"/>
      <c r="H35" s="261"/>
      <c r="I35" s="258"/>
    </row>
    <row r="36" spans="1:9" ht="31.5">
      <c r="A36" s="61"/>
      <c r="B36" s="260">
        <v>26</v>
      </c>
      <c r="C36" s="266" t="s">
        <v>133</v>
      </c>
      <c r="D36" s="316" t="s">
        <v>104</v>
      </c>
      <c r="E36" s="244">
        <v>5</v>
      </c>
      <c r="F36" s="244">
        <v>1</v>
      </c>
      <c r="G36" s="260">
        <f t="shared" si="0"/>
        <v>4</v>
      </c>
      <c r="H36" s="261">
        <f aca="true" t="shared" si="2" ref="H36:H47">F36*100/E36</f>
        <v>20</v>
      </c>
      <c r="I36" s="316" t="s">
        <v>134</v>
      </c>
    </row>
    <row r="37" spans="1:9" ht="31.5">
      <c r="A37" s="61"/>
      <c r="B37" s="260">
        <v>27</v>
      </c>
      <c r="C37" s="266" t="s">
        <v>135</v>
      </c>
      <c r="D37" s="316"/>
      <c r="E37" s="244">
        <v>3</v>
      </c>
      <c r="F37" s="244">
        <v>1</v>
      </c>
      <c r="G37" s="260">
        <f t="shared" si="0"/>
        <v>2</v>
      </c>
      <c r="H37" s="261">
        <f t="shared" si="2"/>
        <v>33.333333333333336</v>
      </c>
      <c r="I37" s="316"/>
    </row>
    <row r="38" spans="1:9" ht="15.75">
      <c r="A38" s="61"/>
      <c r="B38" s="260">
        <v>28</v>
      </c>
      <c r="C38" s="259" t="s">
        <v>136</v>
      </c>
      <c r="D38" s="316"/>
      <c r="E38" s="244">
        <v>3</v>
      </c>
      <c r="F38" s="244">
        <v>1</v>
      </c>
      <c r="G38" s="260">
        <f t="shared" si="0"/>
        <v>2</v>
      </c>
      <c r="H38" s="261">
        <f t="shared" si="2"/>
        <v>33.333333333333336</v>
      </c>
      <c r="I38" s="258"/>
    </row>
    <row r="39" spans="1:9" ht="15.75">
      <c r="A39" s="61"/>
      <c r="B39" s="260">
        <v>29</v>
      </c>
      <c r="C39" s="266" t="s">
        <v>137</v>
      </c>
      <c r="D39" s="316"/>
      <c r="E39" s="244">
        <v>15</v>
      </c>
      <c r="F39" s="244">
        <v>2</v>
      </c>
      <c r="G39" s="260">
        <f t="shared" si="0"/>
        <v>13</v>
      </c>
      <c r="H39" s="261">
        <f t="shared" si="2"/>
        <v>13.333333333333334</v>
      </c>
      <c r="I39" s="316" t="s">
        <v>114</v>
      </c>
    </row>
    <row r="40" spans="1:9" ht="31.5">
      <c r="A40" s="61"/>
      <c r="B40" s="260">
        <v>30</v>
      </c>
      <c r="C40" s="266" t="s">
        <v>138</v>
      </c>
      <c r="D40" s="316"/>
      <c r="E40" s="244">
        <v>5</v>
      </c>
      <c r="F40" s="244">
        <v>1</v>
      </c>
      <c r="G40" s="260">
        <f t="shared" si="0"/>
        <v>4</v>
      </c>
      <c r="H40" s="261">
        <f t="shared" si="2"/>
        <v>20</v>
      </c>
      <c r="I40" s="316"/>
    </row>
    <row r="41" spans="1:9" ht="15.75">
      <c r="A41" s="61"/>
      <c r="B41" s="260">
        <v>31</v>
      </c>
      <c r="C41" s="259" t="s">
        <v>139</v>
      </c>
      <c r="D41" s="316"/>
      <c r="E41" s="244">
        <v>8</v>
      </c>
      <c r="F41" s="244">
        <v>1</v>
      </c>
      <c r="G41" s="260">
        <f t="shared" si="0"/>
        <v>7</v>
      </c>
      <c r="H41" s="261">
        <f t="shared" si="2"/>
        <v>12.5</v>
      </c>
      <c r="I41" s="258"/>
    </row>
    <row r="42" spans="1:9" ht="15.75">
      <c r="A42" s="61"/>
      <c r="B42" s="260">
        <v>32</v>
      </c>
      <c r="C42" s="259" t="s">
        <v>140</v>
      </c>
      <c r="D42" s="316"/>
      <c r="E42" s="244">
        <v>5</v>
      </c>
      <c r="F42" s="244">
        <v>1</v>
      </c>
      <c r="G42" s="260">
        <f t="shared" si="0"/>
        <v>4</v>
      </c>
      <c r="H42" s="261">
        <f t="shared" si="2"/>
        <v>20</v>
      </c>
      <c r="I42" s="258"/>
    </row>
    <row r="43" spans="1:9" ht="15.75">
      <c r="A43" s="61"/>
      <c r="B43" s="260">
        <v>33</v>
      </c>
      <c r="C43" s="259" t="s">
        <v>141</v>
      </c>
      <c r="D43" s="316"/>
      <c r="E43" s="244">
        <v>15</v>
      </c>
      <c r="F43" s="244">
        <v>2</v>
      </c>
      <c r="G43" s="260">
        <f t="shared" si="0"/>
        <v>13</v>
      </c>
      <c r="H43" s="261">
        <f t="shared" si="2"/>
        <v>13.333333333333334</v>
      </c>
      <c r="I43" s="258"/>
    </row>
    <row r="44" spans="1:9" ht="15.75">
      <c r="A44" s="61"/>
      <c r="B44" s="260">
        <v>34</v>
      </c>
      <c r="C44" s="259" t="s">
        <v>142</v>
      </c>
      <c r="D44" s="316"/>
      <c r="E44" s="244">
        <v>20</v>
      </c>
      <c r="F44" s="244">
        <v>2</v>
      </c>
      <c r="G44" s="260">
        <f t="shared" si="0"/>
        <v>18</v>
      </c>
      <c r="H44" s="261">
        <f t="shared" si="2"/>
        <v>10</v>
      </c>
      <c r="I44" s="258"/>
    </row>
    <row r="45" spans="1:9" ht="31.5">
      <c r="A45" s="61"/>
      <c r="B45" s="260">
        <v>35</v>
      </c>
      <c r="C45" s="259" t="s">
        <v>143</v>
      </c>
      <c r="D45" s="316"/>
      <c r="E45" s="244">
        <v>20</v>
      </c>
      <c r="F45" s="244">
        <v>2</v>
      </c>
      <c r="G45" s="260">
        <f t="shared" si="0"/>
        <v>18</v>
      </c>
      <c r="H45" s="261">
        <f t="shared" si="2"/>
        <v>10</v>
      </c>
      <c r="I45" s="258"/>
    </row>
    <row r="46" spans="1:9" ht="31.5">
      <c r="A46" s="61"/>
      <c r="B46" s="260">
        <v>36</v>
      </c>
      <c r="C46" s="259" t="s">
        <v>144</v>
      </c>
      <c r="D46" s="316"/>
      <c r="E46" s="244">
        <v>20</v>
      </c>
      <c r="F46" s="244">
        <v>2</v>
      </c>
      <c r="G46" s="260">
        <f t="shared" si="0"/>
        <v>18</v>
      </c>
      <c r="H46" s="261">
        <f t="shared" si="2"/>
        <v>10</v>
      </c>
      <c r="I46" s="258"/>
    </row>
    <row r="47" spans="1:9" ht="15.75">
      <c r="A47" s="61"/>
      <c r="B47" s="260">
        <v>37</v>
      </c>
      <c r="C47" s="259" t="s">
        <v>145</v>
      </c>
      <c r="D47" s="316"/>
      <c r="E47" s="244">
        <v>13</v>
      </c>
      <c r="F47" s="244">
        <v>2</v>
      </c>
      <c r="G47" s="260">
        <f t="shared" si="0"/>
        <v>11</v>
      </c>
      <c r="H47" s="261">
        <f t="shared" si="2"/>
        <v>15.384615384615385</v>
      </c>
      <c r="I47" s="258"/>
    </row>
    <row r="48" spans="1:9" ht="15.75">
      <c r="A48" s="81"/>
      <c r="B48" s="255" t="s">
        <v>326</v>
      </c>
      <c r="C48" s="256" t="s">
        <v>146</v>
      </c>
      <c r="D48" s="244"/>
      <c r="E48" s="244"/>
      <c r="F48" s="244"/>
      <c r="G48" s="260">
        <f t="shared" si="0"/>
        <v>0</v>
      </c>
      <c r="H48" s="261"/>
      <c r="I48" s="258"/>
    </row>
    <row r="49" spans="1:9" ht="12.75" customHeight="1">
      <c r="A49" s="61"/>
      <c r="B49" s="260">
        <v>38</v>
      </c>
      <c r="C49" s="259" t="s">
        <v>147</v>
      </c>
      <c r="D49" s="316" t="s">
        <v>104</v>
      </c>
      <c r="E49" s="244">
        <v>30</v>
      </c>
      <c r="F49" s="244">
        <v>3</v>
      </c>
      <c r="G49" s="260">
        <f t="shared" si="0"/>
        <v>27</v>
      </c>
      <c r="H49" s="261">
        <f>F49*100/E49</f>
        <v>10</v>
      </c>
      <c r="I49" s="258"/>
    </row>
    <row r="50" spans="1:9" ht="31.5">
      <c r="A50" s="61"/>
      <c r="B50" s="260">
        <v>39</v>
      </c>
      <c r="C50" s="259" t="s">
        <v>148</v>
      </c>
      <c r="D50" s="316"/>
      <c r="E50" s="244">
        <v>15</v>
      </c>
      <c r="F50" s="244">
        <v>2</v>
      </c>
      <c r="G50" s="260">
        <f t="shared" si="0"/>
        <v>13</v>
      </c>
      <c r="H50" s="261">
        <f>F50*100/E50</f>
        <v>13.333333333333334</v>
      </c>
      <c r="I50" s="258"/>
    </row>
    <row r="51" spans="1:9" ht="15.75">
      <c r="A51" s="81"/>
      <c r="B51" s="255" t="s">
        <v>330</v>
      </c>
      <c r="C51" s="256" t="s">
        <v>1095</v>
      </c>
      <c r="D51" s="244"/>
      <c r="E51" s="244"/>
      <c r="F51" s="244"/>
      <c r="G51" s="260"/>
      <c r="H51" s="261"/>
      <c r="I51" s="258"/>
    </row>
    <row r="52" spans="1:9" ht="31.5">
      <c r="A52" s="61"/>
      <c r="B52" s="260">
        <v>40</v>
      </c>
      <c r="C52" s="259" t="s">
        <v>149</v>
      </c>
      <c r="D52" s="316" t="s">
        <v>104</v>
      </c>
      <c r="E52" s="244">
        <v>10</v>
      </c>
      <c r="F52" s="244">
        <v>1</v>
      </c>
      <c r="G52" s="260">
        <f t="shared" si="0"/>
        <v>9</v>
      </c>
      <c r="H52" s="261">
        <f aca="true" t="shared" si="3" ref="H52:H72">F52*100/E52</f>
        <v>10</v>
      </c>
      <c r="I52" s="258"/>
    </row>
    <row r="53" spans="1:9" ht="31.5">
      <c r="A53" s="61"/>
      <c r="B53" s="260">
        <v>41</v>
      </c>
      <c r="C53" s="259" t="s">
        <v>150</v>
      </c>
      <c r="D53" s="316"/>
      <c r="E53" s="244">
        <v>10</v>
      </c>
      <c r="F53" s="244">
        <v>1</v>
      </c>
      <c r="G53" s="260">
        <f t="shared" si="0"/>
        <v>9</v>
      </c>
      <c r="H53" s="261">
        <f t="shared" si="3"/>
        <v>10</v>
      </c>
      <c r="I53" s="258"/>
    </row>
    <row r="54" spans="1:9" ht="47.25">
      <c r="A54" s="61"/>
      <c r="B54" s="260">
        <v>42</v>
      </c>
      <c r="C54" s="259" t="s">
        <v>151</v>
      </c>
      <c r="D54" s="316"/>
      <c r="E54" s="244">
        <v>10</v>
      </c>
      <c r="F54" s="244">
        <v>1</v>
      </c>
      <c r="G54" s="260">
        <f t="shared" si="0"/>
        <v>9</v>
      </c>
      <c r="H54" s="261">
        <f t="shared" si="3"/>
        <v>10</v>
      </c>
      <c r="I54" s="258"/>
    </row>
    <row r="55" spans="1:9" ht="31.5" customHeight="1">
      <c r="A55" s="61"/>
      <c r="B55" s="260">
        <v>43</v>
      </c>
      <c r="C55" s="259" t="s">
        <v>152</v>
      </c>
      <c r="D55" s="316"/>
      <c r="E55" s="244">
        <v>10</v>
      </c>
      <c r="F55" s="244">
        <v>1</v>
      </c>
      <c r="G55" s="260">
        <f t="shared" si="0"/>
        <v>9</v>
      </c>
      <c r="H55" s="261">
        <f t="shared" si="3"/>
        <v>10</v>
      </c>
      <c r="I55" s="258"/>
    </row>
    <row r="56" spans="1:9" ht="47.25">
      <c r="A56" s="61"/>
      <c r="B56" s="260">
        <v>44</v>
      </c>
      <c r="C56" s="259" t="s">
        <v>716</v>
      </c>
      <c r="D56" s="316"/>
      <c r="E56" s="244">
        <v>10</v>
      </c>
      <c r="F56" s="244">
        <v>1</v>
      </c>
      <c r="G56" s="260">
        <f t="shared" si="0"/>
        <v>9</v>
      </c>
      <c r="H56" s="261">
        <f t="shared" si="3"/>
        <v>10</v>
      </c>
      <c r="I56" s="258"/>
    </row>
    <row r="57" spans="1:9" ht="15.75">
      <c r="A57" s="61"/>
      <c r="B57" s="260">
        <v>45</v>
      </c>
      <c r="C57" s="259" t="s">
        <v>717</v>
      </c>
      <c r="D57" s="316"/>
      <c r="E57" s="244">
        <v>20</v>
      </c>
      <c r="F57" s="244">
        <v>2</v>
      </c>
      <c r="G57" s="260">
        <f t="shared" si="0"/>
        <v>18</v>
      </c>
      <c r="H57" s="261">
        <f t="shared" si="3"/>
        <v>10</v>
      </c>
      <c r="I57" s="258"/>
    </row>
    <row r="58" spans="1:9" ht="47.25">
      <c r="A58" s="61"/>
      <c r="B58" s="260">
        <v>46</v>
      </c>
      <c r="C58" s="259" t="s">
        <v>718</v>
      </c>
      <c r="D58" s="316"/>
      <c r="E58" s="244">
        <v>7</v>
      </c>
      <c r="F58" s="244">
        <v>1</v>
      </c>
      <c r="G58" s="260">
        <f t="shared" si="0"/>
        <v>6</v>
      </c>
      <c r="H58" s="261">
        <f t="shared" si="3"/>
        <v>14.285714285714286</v>
      </c>
      <c r="I58" s="258"/>
    </row>
    <row r="59" spans="1:9" ht="31.5">
      <c r="A59" s="61"/>
      <c r="B59" s="260">
        <v>47</v>
      </c>
      <c r="C59" s="259" t="s">
        <v>719</v>
      </c>
      <c r="D59" s="316"/>
      <c r="E59" s="244">
        <v>35</v>
      </c>
      <c r="F59" s="244">
        <v>4</v>
      </c>
      <c r="G59" s="260">
        <f t="shared" si="0"/>
        <v>31</v>
      </c>
      <c r="H59" s="261">
        <f t="shared" si="3"/>
        <v>11.428571428571429</v>
      </c>
      <c r="I59" s="258"/>
    </row>
    <row r="60" spans="1:9" ht="47.25">
      <c r="A60" s="61"/>
      <c r="B60" s="260">
        <v>48</v>
      </c>
      <c r="C60" s="259" t="s">
        <v>720</v>
      </c>
      <c r="D60" s="316"/>
      <c r="E60" s="244">
        <v>35</v>
      </c>
      <c r="F60" s="244">
        <v>4</v>
      </c>
      <c r="G60" s="260">
        <f t="shared" si="0"/>
        <v>31</v>
      </c>
      <c r="H60" s="261">
        <f t="shared" si="3"/>
        <v>11.428571428571429</v>
      </c>
      <c r="I60" s="258"/>
    </row>
    <row r="61" spans="1:9" ht="63">
      <c r="A61" s="61"/>
      <c r="B61" s="260">
        <v>49</v>
      </c>
      <c r="C61" s="259" t="s">
        <v>721</v>
      </c>
      <c r="D61" s="316"/>
      <c r="E61" s="244">
        <v>35</v>
      </c>
      <c r="F61" s="244">
        <v>4</v>
      </c>
      <c r="G61" s="260">
        <f t="shared" si="0"/>
        <v>31</v>
      </c>
      <c r="H61" s="261">
        <f t="shared" si="3"/>
        <v>11.428571428571429</v>
      </c>
      <c r="I61" s="258"/>
    </row>
    <row r="62" spans="1:9" ht="47.25">
      <c r="A62" s="61"/>
      <c r="B62" s="260">
        <v>50</v>
      </c>
      <c r="C62" s="259" t="s">
        <v>722</v>
      </c>
      <c r="D62" s="316"/>
      <c r="E62" s="244">
        <v>35</v>
      </c>
      <c r="F62" s="244">
        <v>4</v>
      </c>
      <c r="G62" s="260">
        <f t="shared" si="0"/>
        <v>31</v>
      </c>
      <c r="H62" s="261">
        <f t="shared" si="3"/>
        <v>11.428571428571429</v>
      </c>
      <c r="I62" s="258"/>
    </row>
    <row r="63" spans="1:9" ht="31.5">
      <c r="A63" s="61"/>
      <c r="B63" s="260">
        <v>51</v>
      </c>
      <c r="C63" s="259" t="s">
        <v>723</v>
      </c>
      <c r="D63" s="316"/>
      <c r="E63" s="244">
        <v>35</v>
      </c>
      <c r="F63" s="244">
        <v>4</v>
      </c>
      <c r="G63" s="260">
        <f t="shared" si="0"/>
        <v>31</v>
      </c>
      <c r="H63" s="261">
        <f t="shared" si="3"/>
        <v>11.428571428571429</v>
      </c>
      <c r="I63" s="258"/>
    </row>
    <row r="64" spans="1:9" ht="15.75">
      <c r="A64" s="61"/>
      <c r="B64" s="260">
        <v>52</v>
      </c>
      <c r="C64" s="267" t="s">
        <v>724</v>
      </c>
      <c r="D64" s="316"/>
      <c r="E64" s="244">
        <v>10</v>
      </c>
      <c r="F64" s="244">
        <v>1</v>
      </c>
      <c r="G64" s="260">
        <f t="shared" si="0"/>
        <v>9</v>
      </c>
      <c r="H64" s="261">
        <f t="shared" si="3"/>
        <v>10</v>
      </c>
      <c r="I64" s="258"/>
    </row>
    <row r="65" spans="1:9" ht="15.75">
      <c r="A65" s="61"/>
      <c r="B65" s="260">
        <v>53</v>
      </c>
      <c r="C65" s="267" t="s">
        <v>725</v>
      </c>
      <c r="D65" s="316"/>
      <c r="E65" s="244">
        <v>10</v>
      </c>
      <c r="F65" s="244">
        <v>1</v>
      </c>
      <c r="G65" s="260">
        <f t="shared" si="0"/>
        <v>9</v>
      </c>
      <c r="H65" s="261">
        <f t="shared" si="3"/>
        <v>10</v>
      </c>
      <c r="I65" s="258"/>
    </row>
    <row r="66" spans="1:9" ht="15.75">
      <c r="A66" s="61"/>
      <c r="B66" s="260">
        <v>54</v>
      </c>
      <c r="C66" s="267" t="s">
        <v>726</v>
      </c>
      <c r="D66" s="316"/>
      <c r="E66" s="244">
        <v>15</v>
      </c>
      <c r="F66" s="244">
        <v>2</v>
      </c>
      <c r="G66" s="260">
        <f t="shared" si="0"/>
        <v>13</v>
      </c>
      <c r="H66" s="261">
        <f t="shared" si="3"/>
        <v>13.333333333333334</v>
      </c>
      <c r="I66" s="258"/>
    </row>
    <row r="67" spans="1:9" ht="31.5">
      <c r="A67" s="61"/>
      <c r="B67" s="260">
        <v>55</v>
      </c>
      <c r="C67" s="259" t="s">
        <v>727</v>
      </c>
      <c r="D67" s="316"/>
      <c r="E67" s="244">
        <v>20</v>
      </c>
      <c r="F67" s="244">
        <v>2</v>
      </c>
      <c r="G67" s="260">
        <f t="shared" si="0"/>
        <v>18</v>
      </c>
      <c r="H67" s="261">
        <f t="shared" si="3"/>
        <v>10</v>
      </c>
      <c r="I67" s="258"/>
    </row>
    <row r="68" spans="1:9" ht="15.75">
      <c r="A68" s="61"/>
      <c r="B68" s="260">
        <v>56</v>
      </c>
      <c r="C68" s="267" t="s">
        <v>728</v>
      </c>
      <c r="D68" s="316"/>
      <c r="E68" s="244">
        <v>36</v>
      </c>
      <c r="F68" s="244">
        <v>4</v>
      </c>
      <c r="G68" s="260">
        <f t="shared" si="0"/>
        <v>32</v>
      </c>
      <c r="H68" s="261">
        <f t="shared" si="3"/>
        <v>11.11111111111111</v>
      </c>
      <c r="I68" s="258"/>
    </row>
    <row r="69" spans="1:9" ht="12.75" customHeight="1">
      <c r="A69" s="61"/>
      <c r="B69" s="260">
        <v>57</v>
      </c>
      <c r="C69" s="267" t="s">
        <v>729</v>
      </c>
      <c r="D69" s="316" t="s">
        <v>104</v>
      </c>
      <c r="E69" s="244">
        <v>36</v>
      </c>
      <c r="F69" s="244">
        <v>4</v>
      </c>
      <c r="G69" s="260">
        <f t="shared" si="0"/>
        <v>32</v>
      </c>
      <c r="H69" s="261">
        <f t="shared" si="3"/>
        <v>11.11111111111111</v>
      </c>
      <c r="I69" s="258"/>
    </row>
    <row r="70" spans="1:9" ht="15.75">
      <c r="A70" s="61"/>
      <c r="B70" s="260">
        <v>58</v>
      </c>
      <c r="C70" s="267" t="s">
        <v>730</v>
      </c>
      <c r="D70" s="316"/>
      <c r="E70" s="244">
        <v>15</v>
      </c>
      <c r="F70" s="244">
        <v>2</v>
      </c>
      <c r="G70" s="260">
        <f t="shared" si="0"/>
        <v>13</v>
      </c>
      <c r="H70" s="261">
        <f t="shared" si="3"/>
        <v>13.333333333333334</v>
      </c>
      <c r="I70" s="258"/>
    </row>
    <row r="71" spans="1:9" ht="47.25">
      <c r="A71" s="61"/>
      <c r="B71" s="260">
        <v>59</v>
      </c>
      <c r="C71" s="259" t="s">
        <v>43</v>
      </c>
      <c r="D71" s="316"/>
      <c r="E71" s="244">
        <v>20</v>
      </c>
      <c r="F71" s="244">
        <v>2</v>
      </c>
      <c r="G71" s="260">
        <f t="shared" si="0"/>
        <v>18</v>
      </c>
      <c r="H71" s="261">
        <f t="shared" si="3"/>
        <v>10</v>
      </c>
      <c r="I71" s="258"/>
    </row>
    <row r="72" spans="1:9" ht="31.5">
      <c r="A72" s="61"/>
      <c r="B72" s="260">
        <v>60</v>
      </c>
      <c r="C72" s="259" t="s">
        <v>731</v>
      </c>
      <c r="D72" s="316"/>
      <c r="E72" s="244">
        <v>23</v>
      </c>
      <c r="F72" s="244">
        <v>3</v>
      </c>
      <c r="G72" s="260">
        <f>E72-F72</f>
        <v>20</v>
      </c>
      <c r="H72" s="261">
        <f t="shared" si="3"/>
        <v>13.043478260869565</v>
      </c>
      <c r="I72" s="258"/>
    </row>
    <row r="73" spans="3:4" ht="16.5">
      <c r="C73" s="131" t="s">
        <v>1082</v>
      </c>
      <c r="D73" s="132">
        <f>B72</f>
        <v>60</v>
      </c>
    </row>
    <row r="74" spans="3:4" ht="16.5">
      <c r="C74" s="131" t="s">
        <v>363</v>
      </c>
      <c r="D74" s="132">
        <f>ROUND((SUM((H7:H72))/B72),1)</f>
        <v>17.7</v>
      </c>
    </row>
  </sheetData>
  <sheetProtection selectLockedCells="1" selectUnlockedCells="1"/>
  <mergeCells count="15">
    <mergeCell ref="D52:D68"/>
    <mergeCell ref="D69:D72"/>
    <mergeCell ref="D16:D20"/>
    <mergeCell ref="I17:I18"/>
    <mergeCell ref="D21:D23"/>
    <mergeCell ref="D24:D34"/>
    <mergeCell ref="D36:D47"/>
    <mergeCell ref="I36:I37"/>
    <mergeCell ref="I39:I40"/>
    <mergeCell ref="D12:D14"/>
    <mergeCell ref="D49:D50"/>
    <mergeCell ref="A1:I1"/>
    <mergeCell ref="A2:I2"/>
    <mergeCell ref="A3:I3"/>
    <mergeCell ref="D7:D10"/>
  </mergeCells>
  <hyperlinks>
    <hyperlink ref="C64" r:id="rId1" display="Cấp chứng nhận nguồn gốc lô giống"/>
    <hyperlink ref="C65" r:id="rId2" display="Cấp chứng nhận nguồn gốc lô cây con"/>
    <hyperlink ref="C66" r:id="rId3" display="Công nhận nguồn giống cây trồng lâm nghiệp"/>
    <hyperlink ref="C68" r:id="rId4" display="Giao rừng cho tổ chức"/>
    <hyperlink ref="C69" r:id="rId5" display="Cho thuê rừng cho tổ chức"/>
    <hyperlink ref="C70" r:id="rId6" display="Cấp giấy chứng nhận trại nuôi gấu"/>
  </hyperlinks>
  <printOptions/>
  <pageMargins left="0.4330708661417323" right="0.5118110236220472" top="0.7086614173228347" bottom="0.2362204724409449" header="0.5118110236220472" footer="0.5118110236220472"/>
  <pageSetup horizontalDpi="300" verticalDpi="300" orientation="landscape" paperSize="9" r:id="rId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CUC</dc:creator>
  <cp:keywords/>
  <dc:description/>
  <cp:lastModifiedBy>VoMau</cp:lastModifiedBy>
  <cp:lastPrinted>2017-08-09T08:17:50Z</cp:lastPrinted>
  <dcterms:created xsi:type="dcterms:W3CDTF">2017-08-11T04:30:49Z</dcterms:created>
  <dcterms:modified xsi:type="dcterms:W3CDTF">2017-08-11T08:55:44Z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